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juanjpacheco/Downloads/"/>
    </mc:Choice>
  </mc:AlternateContent>
  <xr:revisionPtr revIDLastSave="0" documentId="13_ncr:1_{DFFFF65E-9654-5F48-B066-D48B7ED419F7}" xr6:coauthVersionLast="47" xr6:coauthVersionMax="47" xr10:uidLastSave="{00000000-0000-0000-0000-000000000000}"/>
  <bookViews>
    <workbookView xWindow="0" yWindow="0" windowWidth="28800" windowHeight="18000" activeTab="1" xr2:uid="{00000000-000D-0000-FFFF-FFFF00000000}"/>
  </bookViews>
  <sheets>
    <sheet name="ADCI" sheetId="2" r:id="rId1"/>
    <sheet name="ADCI Actualizado" sheetId="8" r:id="rId2"/>
    <sheet name="Hoja1" sheetId="1" r:id="rId3"/>
    <sheet name="Corto" sheetId="3" r:id="rId4"/>
    <sheet name="Mediano" sheetId="5" r:id="rId5"/>
    <sheet name="Largo" sheetId="6" r:id="rId6"/>
    <sheet name="Sheet1" sheetId="7" r:id="rId7"/>
  </sheets>
  <externalReferences>
    <externalReference r:id="rId8"/>
  </externalReferences>
  <definedNames>
    <definedName name="_xlnm._FilterDatabase" localSheetId="0" hidden="1">ADCI!$A$6:$T$106</definedName>
    <definedName name="_xlnm._FilterDatabase" localSheetId="3" hidden="1">Corto!$A$2:$D$23</definedName>
    <definedName name="_xlnm._FilterDatabase" localSheetId="2" hidden="1">Hoja1!$A$7:$CA$106</definedName>
    <definedName name="_xlnm._FilterDatabase" localSheetId="4" hidden="1">Mediano!$A$2:$D$33</definedName>
    <definedName name="faseproyecto">[1]Hoja1!$D$2:$D$6</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6" i="8" l="1"/>
  <c r="M61" i="8"/>
  <c r="L20" i="8"/>
  <c r="L16" i="8"/>
  <c r="L14" i="8"/>
  <c r="L13" i="8"/>
  <c r="J11" i="6"/>
  <c r="J10" i="6"/>
  <c r="J8" i="6"/>
  <c r="J6" i="6"/>
  <c r="J4" i="6"/>
  <c r="O35" i="5"/>
  <c r="N35" i="5"/>
  <c r="M35" i="5"/>
  <c r="O34" i="5"/>
  <c r="G34" i="5"/>
  <c r="O33" i="5"/>
  <c r="M33" i="5"/>
  <c r="G33" i="5"/>
  <c r="O32" i="5"/>
  <c r="M32" i="5"/>
  <c r="G32" i="5"/>
  <c r="G31" i="5"/>
  <c r="M34" i="5" s="1"/>
  <c r="O30" i="5"/>
  <c r="G30" i="5"/>
  <c r="M29" i="5"/>
  <c r="G29" i="5"/>
  <c r="O28" i="5"/>
  <c r="G28" i="5"/>
  <c r="G27" i="5"/>
  <c r="M31" i="5" s="1"/>
  <c r="O26" i="5"/>
  <c r="M26" i="5"/>
  <c r="G26" i="5"/>
  <c r="G25" i="5"/>
  <c r="G24" i="5"/>
  <c r="O23" i="5"/>
  <c r="G23" i="5"/>
  <c r="M25" i="5" s="1"/>
  <c r="M22" i="5"/>
  <c r="G22" i="5"/>
  <c r="G21" i="5"/>
  <c r="O20" i="5"/>
  <c r="M18" i="5"/>
  <c r="O17" i="5"/>
  <c r="O14" i="5"/>
  <c r="M13" i="5"/>
  <c r="M12" i="5"/>
  <c r="M11" i="5"/>
  <c r="O10" i="5"/>
  <c r="M10" i="5"/>
  <c r="M9" i="5"/>
  <c r="M8" i="5"/>
  <c r="M7" i="5"/>
  <c r="M6" i="5"/>
  <c r="O5" i="5"/>
  <c r="M5" i="5"/>
  <c r="O24" i="3"/>
  <c r="O23" i="3"/>
  <c r="O22" i="3"/>
  <c r="O21" i="3"/>
  <c r="O20" i="3"/>
  <c r="O18" i="3"/>
  <c r="O15" i="3"/>
  <c r="O12" i="3"/>
  <c r="O9" i="3"/>
  <c r="O4" i="3"/>
  <c r="L94" i="1"/>
  <c r="L92" i="1"/>
  <c r="L61" i="1"/>
  <c r="L59" i="1"/>
  <c r="M56" i="1"/>
  <c r="M55" i="1"/>
  <c r="M105" i="2"/>
  <c r="M60" i="2"/>
  <c r="L19" i="2"/>
  <c r="L15" i="2"/>
  <c r="L13" i="2"/>
  <c r="L12" i="2"/>
  <c r="M30" i="5" l="1"/>
  <c r="M27" i="5"/>
  <c r="M19" i="5"/>
  <c r="M23" i="5"/>
  <c r="M14" i="5"/>
  <c r="M20" i="5"/>
  <c r="M15" i="5"/>
  <c r="M24" i="5"/>
  <c r="M16" i="5"/>
  <c r="M21" i="5"/>
  <c r="M28" i="5"/>
  <c r="M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tc={5A73A539-B57B-4640-A252-3BC397476B97}</author>
    <author>tc={5DD888D8-92DE-4070-90DB-CE2D96D8C6A8}</author>
    <author>tc={B5189965-1C8C-4905-BBF0-D38396A0235A}</author>
  </authors>
  <commentList>
    <comment ref="D31" authorId="0" shapeId="0" xr:uid="{5A73A539-B57B-4640-A252-3BC397476B97}">
      <text>
        <t xml:space="preserve">[Threaded comment]
Your version of Excel allows you to read this threaded comment; however, any edits to it will get removed if the file is opened in a newer version of Excel. Learn more: https://go.microsoft.com/fwlink/?linkid=870924
Comment:
    Cordial saludo 
Me excuso por responder un día después del plazo, solo deseo manifestar que no se tienen cambios para informar con esta propuesta.
</t>
      </text>
    </comment>
    <comment ref="D53" authorId="1" shapeId="0" xr:uid="{5DD888D8-92DE-4070-90DB-CE2D96D8C6A8}">
      <text>
        <t xml:space="preserve">[Threaded comment]
Your version of Excel allows you to read this threaded comment; however, any edits to it will get removed if the file is opened in a newer version of Excel. Learn more: https://go.microsoft.com/fwlink/?linkid=870924
Comment:
    Les informo que no hemos avanzado por falta de recursos y que esperamos podamos tener apoyo de las entidades territoriales teniendo en cuenta la importancia de la mora de castilla para el departamento de Risaralda. </t>
      </text>
    </comment>
    <comment ref="D95" authorId="2" shapeId="0" xr:uid="{B5189965-1C8C-4905-BBF0-D38396A0235A}">
      <text>
        <t xml:space="preserve">[Threaded comment]
Your version of Excel allows you to read this threaded comment; however, any edits to it will get removed if the file is opened in a newer version of Excel. Learn more: https://go.microsoft.com/fwlink/?linkid=870924
Comment:
    El proyecto 89 Maduración Reactivación de la Plaza de Mercado central de Pereira: Distrito Grafiti y Food Lab se ha transformado en un proyecto de atractivo turístico a partir de muralismo como una estrategia de restauración del tejido social en Pereira, se encuentra en ejecucion y gestion a traves de la Ferro, fungiendo como aliados de Transformadores ON GOING la organización que esta desarrollando ese proyecto. </t>
      </text>
    </comment>
  </commentList>
</comments>
</file>

<file path=xl/sharedStrings.xml><?xml version="1.0" encoding="utf-8"?>
<sst xmlns="http://schemas.openxmlformats.org/spreadsheetml/2006/main" count="4298" uniqueCount="793">
  <si>
    <t>AGENDA DEPARTAMENTAL DE COMPETITIVIDAD E INNOVACIÓN</t>
  </si>
  <si>
    <t>PRIORIZADO PRESEPUESTO DE LA NACION</t>
  </si>
  <si>
    <t>PRIORIZADO PLAN DE DESARROLLO</t>
  </si>
  <si>
    <t>PRIORIZADOS</t>
  </si>
  <si>
    <t>Categoría gestión</t>
  </si>
  <si>
    <t>Nombre del PPI</t>
  </si>
  <si>
    <t>Objetivo General del PPI</t>
  </si>
  <si>
    <t>Resultados o Impactos Esperados
(3 principales)</t>
  </si>
  <si>
    <t>Fase en la que se encuentra el PPI</t>
  </si>
  <si>
    <t>Estimación Nuevos Empleos
(Escriba la cifra)</t>
  </si>
  <si>
    <t>Otros Indicadores de impacto
(No. Beneficiarios, Área mts2 - kms, Volumen de carga)</t>
  </si>
  <si>
    <t>Cobertura Subregional (estimación)</t>
  </si>
  <si>
    <t>Valor Total estimado del PPI</t>
  </si>
  <si>
    <t>Aporte Local y otras fuentes</t>
  </si>
  <si>
    <t>Solicitud de cofinanciación a Gobierno Nacional</t>
  </si>
  <si>
    <t>¿El PPI Cuenta con Financiación?</t>
  </si>
  <si>
    <t>¿El PPI Cuenta con Contrapartida?</t>
  </si>
  <si>
    <t>Otras solicitudes de apoyo en gestión del Gobierno Nacional</t>
  </si>
  <si>
    <t>Actor o entidad que postula el PPI</t>
  </si>
  <si>
    <t>Nombres y Apellidos</t>
  </si>
  <si>
    <t>Datos de contacto</t>
  </si>
  <si>
    <t>Priorizado</t>
  </si>
  <si>
    <t>Presupuesto de la Nación</t>
  </si>
  <si>
    <t>PLANTA DE TRATAMIENTO DE AGUAS RESIDUALES DE PEREIRA</t>
  </si>
  <si>
    <t>Construcción de la Plan de Tratamiento de Aguas residuales en la zona de Combia</t>
  </si>
  <si>
    <t>Impacto ambiental positivo que transcienden de lo local a lo regional
Cerrar el ciclo del saneamiento hídrico
Hacer del río un ecosistema vivo
Más desarrollo regional
Disminuye la contaminación a la biodiversidad y se mitiga el riesgo para la salud pública
Cierra brechas en los indicadores de saneamiento hídrico a nivel local, departamental y nacional</t>
  </si>
  <si>
    <t>Fase 3</t>
  </si>
  <si>
    <t>794.964 Población beneficiada</t>
  </si>
  <si>
    <t>AGUAS Y AGUAS - ALCALDÍA DE PEREIRA</t>
  </si>
  <si>
    <t xml:space="preserve">Priorizado </t>
  </si>
  <si>
    <t>Hospital de cuarto nivel de complejidad</t>
  </si>
  <si>
    <t>Construcción de un hospital de 4 nivel de complejidad que permita la atención especialziada a enfermedades que hoy no estan garantizadas con las capacidades instaladas de la región.</t>
  </si>
  <si>
    <t>Centro de investigación científica con tecnología a la
vanguardia, para el estudio de patologías de alta incidencia.
Atención integral a enfermedades de alta complejidad para
la población de Risaralda, Caldas, Quindío, Tolima Chocó y
Norte del Valle del Cauca.
Formación del talento humano especializado en el modelo
servicio- docencia.</t>
  </si>
  <si>
    <t xml:space="preserve">Fase 3 </t>
  </si>
  <si>
    <t>4 millones de personas beneficiadas
60 mil mts2 construidos
350 habitaciones</t>
  </si>
  <si>
    <t>Risaralda, Caldas, Quindío, Tolima Chocó y
Norte del Valle del Cauca.</t>
  </si>
  <si>
    <t>Gobernación de Risaralda</t>
  </si>
  <si>
    <t>Extensión de pista del Aeropuerto Internacional Matecaña de Pereira.</t>
  </si>
  <si>
    <t>Elevar los estándares de la infraestructura aeroportuaria, con lo cual se impactará positivamente la seguridad operacional y el potencial de rutas directas desde Pereira a ciudades estratégicas más distantes.</t>
  </si>
  <si>
    <t xml:space="preserve">● Aporta al crecimiento económico de la Ciudad y la Región ya que con una pista de mayor extensión se podrá viajar a destinos más lejanos (Internacionales). 
●Consolidación de procesos económicos y sociales de internacionalización.
●Catalizador del turismo y del sector de servicios
●Reducirá las aproximaciones frustradas de aeronaves
●Se reducirá el gasto de caucho de las llantas de las aeronaves
●Se reducirá el consumo de combustible, al reducirse las aproximaciones frustradas sobre la terminal.
●Se elevará la productividad y eficiencia aeroportuaria.
●Elevaremos los niveles generales de competitividad del Aeródromo.  </t>
  </si>
  <si>
    <t>Fase 1</t>
  </si>
  <si>
    <t>XX</t>
  </si>
  <si>
    <t xml:space="preserve">$850 mil MM-$3 billones </t>
  </si>
  <si>
    <t>NO</t>
  </si>
  <si>
    <t xml:space="preserve">
Aeropuerto Internacional Matecaña</t>
  </si>
  <si>
    <t>Francisco Velencia</t>
  </si>
  <si>
    <t>gerencia@aeromate.gov.co</t>
  </si>
  <si>
    <t>Priorizado parlamento</t>
  </si>
  <si>
    <t>Ecoparque El Vergel, un parque accesible, incluyente y sostenible en la ciudad de Pereira y su Área Metropolitana</t>
  </si>
  <si>
    <t>Desarrollar un ecoparque como un espacio natural urbano, accesible e incluyente en los municipios del Área Metropolitana del Centro Occidente, que ofrezca servicios de valor social y experiencias turísiticas para locales y visitantes, contribuyendo a la conservación ambiental y a la mejora de la calidad del espacio público</t>
  </si>
  <si>
    <t>*Generar un ecoparque turístico en el centro de la ciudad
*Fortalecer el atractivo turístico de Pereira, el área metropolitana y el Paisaje Cultural Cafetero
*Experiencias y servicios de turismo de naturaleza vinculados a la riqueza ambiental del parque
*Oferta de programas y actividades sociales para la población circundante
*Generar un espacio de calidad para el buen aprovechamiento del tiempo libre y el sano esparcimiento</t>
  </si>
  <si>
    <t>700.034.554 personos beneficiadas 12.245 mts2 aproximadamente se proyecta un aforo de 1.800 visitantes a la semana</t>
  </si>
  <si>
    <t>Pereira, Dosquebradas, La Virginia, Santa Rosa de Cabal</t>
  </si>
  <si>
    <t>10.000 millones de pesos</t>
  </si>
  <si>
    <t>no</t>
  </si>
  <si>
    <t>si</t>
  </si>
  <si>
    <t>No</t>
  </si>
  <si>
    <t>Si</t>
  </si>
  <si>
    <t>Sociedad de Mejoras de Pereira</t>
  </si>
  <si>
    <t>Carolina Henao</t>
  </si>
  <si>
    <t>3103472039
subdireccion@smpereira.org</t>
  </si>
  <si>
    <t>Creación y operación del CIBI Centro de Ciencia en Biodiversidad de Risarald</t>
  </si>
  <si>
    <t xml:space="preserve">Fomentar prácticas educativas e innovadoras en espacios formales, no formales e informales, que generen el interés y la apropiación de las vocaciones científicas y tecnológicas para el conocimiento de biodiversidad del departamento en niños y jóvenes de la región.  </t>
  </si>
  <si>
    <t xml:space="preserve">Crecimiento de la innovación y el desarrollo científico así como el conocimiento de la biodiversidad del departamento por parte de la población jóven y estudiantil de la región. </t>
  </si>
  <si>
    <t>Entre 1001 - 5000 Millones</t>
  </si>
  <si>
    <t>Gobernación de Risaralda - Secretaría de Desarrollo Económico y Competitividad</t>
  </si>
  <si>
    <t>Ana Maria Valencia Gómez</t>
  </si>
  <si>
    <t>CENTRO DE FORMACIÓN SENA - PLEC</t>
  </si>
  <si>
    <t>Construcción de un centro de formación para el trabajo SENA en el marco del programa Plataforma Logística del Eje Cafetero</t>
  </si>
  <si>
    <t>Formación de recurso humano en logística, agroindustria y
ciencias agropecuarias.
Aumento de capacidades instaladas para el desarrollo de
centro logístico de carga del Centro-Occidente de Colombia.</t>
  </si>
  <si>
    <t>Presupuesto de la Nación - Proceso de viabilidad técnica</t>
  </si>
  <si>
    <t xml:space="preserve">APROVECHAMIENTO DEL PAISAJE CULTURAL CAFETERO Y CONSTRUCCIÓN DEL MIRADOR CERRO CANCELES 360° EN EL MUNICIPIO DE PEREIRA, RISARALDA </t>
  </si>
  <si>
    <t xml:space="preserve">Aprovechar los valores patrimoniales del paisaje cultural cafetero en el corredor de conectividad Otún-Consota del area metropolitana centro occidente. 
8. Liste los objetivos específicos del proyecto (máximo 5) 
A. Optimizar la gestión del patrimonio ambiental y cultural sobre el corredor Otún- Consota.
B. Desarrollar el potencial turístico del Corredor Otun-Consota de acuerdo con la declaración del Paisaje Cultural.
C. Desarrollar una infraestructura adecuada para la apropiación, promoción y uso turístico del patrimonio presente en el corredor
D. Fortalecer las actividades del turismo comunitario a través de los procesos de formación y consolidación de un producto turístico altamente diferencial.
E. Generar apropiación social del patrimonio presente en el corredor que contribuya a la cohesión social y construcción.
</t>
  </si>
  <si>
    <t>El presente proyecto busca posicionar el Mirador Cerro Canceles como un hito eco turístico, cultural e histórico de la ciudad a través del PPIdesarrollo
estratégico de intervenciones urbanas que permita fortalecer los valores del Cerro a partir de la exaltación de la biodiversidad, el paisaje, la historia, el arte y la cultura.</t>
  </si>
  <si>
    <t>SI</t>
  </si>
  <si>
    <t>Lilian Pachon</t>
  </si>
  <si>
    <t>Construcción centro de apropiación cultural y cientifico UTP</t>
  </si>
  <si>
    <t>Construir 15.375 m2 de infraestructura (incluyendo zona de parqueo) para eldesarrollo de actividades de tipo educativo, turístico, cultural, social y empresarial en el departamento de Risaralda y en la Región del Eje Cafetero</t>
  </si>
  <si>
    <t>Auditorio construido y dotado</t>
  </si>
  <si>
    <t>Aforo para 1250 a 1300 personas aproximadamente.
Área a construir de 15.375 m2 con 2 sótanos de parqueaderos.</t>
  </si>
  <si>
    <t>Caldas, Risaralda, Quindío, Sur del Chocó, Norte del Valle del Cauca y Norte del Tolima</t>
  </si>
  <si>
    <t>Universidad Tecnológica de Pereira</t>
  </si>
  <si>
    <t>Francisco Uribe</t>
  </si>
  <si>
    <t>606 (3137100)</t>
  </si>
  <si>
    <t>Mejoramiento de Infraestructura tecnológica del Centro de Convenciones de Risaralda - Expofuturo</t>
  </si>
  <si>
    <t>Adecuar la Infraestructura Turistica del Centro de Convenciones Expofuturo en Pereira-Risaralda por Medio de la Ejecucion de Obras Complementarias.</t>
  </si>
  <si>
    <t xml:space="preserve">1. Mejoramiento de la infraestructura del Centro de Convenciones y Exposiciones Expofuturo de Pereira para convertirlo en un atractivo turístico de caracter nacional e internacional.
2. Mejor nivel competitivo del municipio en el mercado turístico regional y nacional.
3. Según proyeccción del plan de sostenibilidad, elaborado como documento anexo a esta propuesta, se espera que el nuevo "Expofuturo", sea visitado en el primer año de operación por 180.000 personas, entre residentes, visitantes y turistas. Esta cifra con un incremento anual de visitantes del 2,5%, llegará a un total de 225.000 visitantes en los primeros 10 años. Esto genera un impacto  de costo / beneficio por visitante en los 10 años  de $ 595
</t>
  </si>
  <si>
    <t>Cámara de Comercio de Pereira</t>
  </si>
  <si>
    <t>Hellman Camargo</t>
  </si>
  <si>
    <t>hcamargo@camarapereira.org.co</t>
  </si>
  <si>
    <t>Postulado</t>
  </si>
  <si>
    <t>PLAN DE VIVIENDA ZONA DE RIESGO:
* PLAN PARCIAL PROVENIR 
IDEAS: RURAL DISPERSA - VIVIENDA REUBICACIÓN</t>
  </si>
  <si>
    <t>Construcción de viviendas e infraestructura complementaria en el marco del Plan Parcial Porvenir</t>
  </si>
  <si>
    <t>Construcción de unidades de vivienda e infraestrucutra complementaria.
Reubicación familias desalojadas.
Restitución de derechos.
Mejoramiento de la calidad de vida.</t>
  </si>
  <si>
    <t xml:space="preserve">
INTERSECCIÓN Y CONECTORES VÍAS DEL SAMÁN
(ENTRE VÍAS DEL SAMÁN Y AVENIDA COLIBRIES)</t>
  </si>
  <si>
    <t>Construcción de intersección y conector entre vías del samán y Avenida de los Colibriés</t>
  </si>
  <si>
    <t>Mayor seguridad vial.
Descongestión de una vía nacional que impulsa la
competitividad logística de Colombia y el Eje
Cafetero.</t>
  </si>
  <si>
    <t>Garantía de la ejecución de INVIAS de
la obra Intersección en las vías del Samán por valor de $40.000 millones
30.000 millones para los conectores con la Avenida de los Colibriés</t>
  </si>
  <si>
    <t>Desarrollo con Sentimiento de Mujer</t>
  </si>
  <si>
    <t>Generar capacidades tecnicas, empresariales, de habilidades blandas en el sector confección, en población vunerable del Departamento de Risaralda, para la generación de ingresos.</t>
  </si>
  <si>
    <t xml:space="preserve">Generación de capacidades técnicas, empresariales  de habilidades blandas y capacidad instalada para  11 asociaciones del sector de confección en el Departamento de Risaralda : 320 mujeres beneficiadas con el programa Desarrollo Con Sentimiento de Mujer en el Departamento de Risaralda </t>
  </si>
  <si>
    <t>No. de beneficiarios: R/ El programa Desarrollo con Sentimiento de Mujer, ha beneficiado 5 Asociaciones de mujeres en condición de vulnerabilidad, 1 Cooperativa de mujeres en condición de vulnerabilidad, Actualmente se ha impactado 320 mujeres. Se requieren recursos para dar continuidad con el programa y lograr un incremento en la población beneficiada que corresponda a 640 mujeres, logrando el 100% de cobertura y profundizando las líneas de intervención definidas en el programa.
Área mts2: R/ Para la implementación del programa, se debe contar con 14 talleres de confección, 1  por municipio.  Al 2022, se han implementado 12 talleres, cada uno de 90mts2, se requieren recursos para ampliar la capacidad instalada de los talleres existentes y crear 2 talleres adicionales, para lograr el 100% de cobertura del Departamento (14 municipios de Risaralda).</t>
  </si>
  <si>
    <t xml:space="preserve">Municipios Departamento de Risaralda </t>
  </si>
  <si>
    <t>Si, en el 2022 se está invirtiendo la suma de $695 millones de pesos, correspondiente a recursos propios del Departamento de Risaralda .  Se requieren recursos adicionales para la vigencia 2023 y 2024.</t>
  </si>
  <si>
    <t>Un proyecto derivado del programa Desarrollo con Sentimiento de Mujer, se encuentra postulado, para recursos en la mesa de gestión y cooperación internacional, de la secretaría de Planeación Departamental.</t>
  </si>
  <si>
    <t>Departamento de Risaralda</t>
  </si>
  <si>
    <t xml:space="preserve">Paula Andrea Ramírez García- Edison Ducuara </t>
  </si>
  <si>
    <t>paularamirezgarcia@hotmail.com- eandres.ducuaral@javeriana.edu.co telefonos: 3104695664, 3113622447</t>
  </si>
  <si>
    <t>MODELO DE GESTIÓN COMUNITARIO, APOYADO EN TECNOLOGÍAS DE LA INFORMACIÓN PARA TURISMO DE NATURALEZA EN 7 ÁREAS NATURALES PROTEGIDAS DE RISARALDA.</t>
  </si>
  <si>
    <t xml:space="preserve">Aplicar un modelo de gestión comunitario, mediante un sistema de información para Turismo de Naturaleza, definido en conjunto con los representantes de las áreas naturales protegidas de Risaralda - SIDAP. 
</t>
  </si>
  <si>
    <r>
      <rPr>
        <b/>
        <sz val="11"/>
        <color theme="1"/>
        <rFont val="Calibri"/>
        <family val="2"/>
      </rPr>
      <t xml:space="preserve">PRODUCTOS GENERALES:
- </t>
    </r>
    <r>
      <rPr>
        <sz val="11"/>
        <color theme="1"/>
        <rFont val="Calibri"/>
        <family val="2"/>
      </rPr>
      <t xml:space="preserve">Estudio sobre el estado actual de la Biodiversidad en 7 áreas naturales protegidas de Risaralda. 
- Producto Turístico de Naturaleza diseñado para las áreas naturales protegidas de Risaralda.
- Una solución tecnológica para la operación del turismo comunitario. 
- Estrategia de conservación de la Biodiversidad mediante el Turismo Científico de Naturaleza, apoyados en indicadores ecológicos que permitan el manejo adecuado del ANP. 
- Equipos y servicio de internet para la generación de pilotaje en 7 ANP de Risaralda. 
- Modelo de cogestión para el turismo de naturaleza en Risaralda conformado. 
</t>
    </r>
    <r>
      <rPr>
        <b/>
        <sz val="11"/>
        <color theme="1"/>
        <rFont val="Calibri"/>
        <family val="2"/>
      </rPr>
      <t xml:space="preserve">PRODUCTOS TÉCNICOS:
</t>
    </r>
    <r>
      <rPr>
        <sz val="11"/>
        <color theme="1"/>
        <rFont val="Calibri"/>
        <family val="2"/>
      </rPr>
      <t xml:space="preserve">
- Linea base sobre las condiciones administrativas, ecológicas, socioculturales y tecnológicas para el turismo científico de naturaleza en las áreas naturales protegidas de Risaralda. 
- Espacialización de la información sobre Biodiversidad en las ANP de Risaralda. 
- Fortalecimiento de los saberes ancestrales mediante la aplicación de la metodología de ciencia ciudadana, a través de la difusión del conocimiento con establecimiento de límites de extracción sostenibles de los productos generados a partir de la biodiversidad. 
- Definición de medidas derivadas del modelo cuantizable con apoyo de expertos en Biodiversidad, que permitan encontrar información sobre el nivel de salud en las ANP, para la toma de decisiones por parte de los diferentes actores que intervienen en las ANP de Risaralda. 
- Adaptación del modelo de cogestión para el turismo científico de naturaleza en 7 ANP de Risaralda, en atención a la identificación de los actores y sus niveles de participación.
- Diseño y conceptualización del producto de turismo científico de  naturaleza para cada ANP. 
- Adaptación de requerimientos de alto y bajo nivel según ajustes al modelo de cogestión para el turismo científico de naturaleza en 7 ANP de Risaralda. 
- Diseño y desarrollo de App para dispositivos móviles que permite la interacción con el sistema de turistas, operadores y entidades de segundo nivel. 
- Desarrollo de los módulos adicionales en la solución tecnológica, que permitan la operatividad del modelo de cogestión para el turismo científico de naturaleza.
- Plan de pruebas funcionales, de integración y rendimiento ajustadas con base al modelo de cogestión actualizado.
- Código ejecutable de la solución actualizada.
- Informe de plan de pruebas funcionales, de integración y rendimiento ajustado. 
- Ampliación de capacidades de procesamiento y almacenamiento del sistema de información desplegado.
- Documento actualizado: manuales técnicos y de usuario.
- Validación del modelo de cogestión, diseño de productos turísticos y solución tecnológica para 7 ANP de Risaralda.  </t>
    </r>
  </si>
  <si>
    <t>35 empleos directos aproximadamente.
32 empleos indirectos aproximadamente.</t>
  </si>
  <si>
    <t>Como beneficiarios directos se tienen 17 organizaciones comunitarias que hacen parte de la Federación Comunitaria para el ordenamiento y manejo de las áreas protegidas de Risaralda FECOMAR, además de 21 personas que hacen parte de la operación y administración turística en la organización. La Corporación Autónoma Regional de Risaralda CARDER, Comunidades con servicios asociados a la actividad turística alrededor de las áreas naturales protegidas y turistas que llegan a estas áreas. 
El área de aplicación del modelo comprende las siguientes áreas:
1. Parque Regional Natural Santa Emilia (Belén Umbría) - 526 hectáreas 
2. Distrito de Conservación de Suelos Alto del Nudo (Dosquebradas) - 2802 hectáreas 
3. Reserva Forestal Protectora Regional La Nona (Marsella) - 505 hectáreas 
4. Parque Natural Regional Verdum y Suelo de Protección Chorrito (La Celia) - 575 hectáreas
5. Distrito de Manejo Integrado Agua Linda (Apía) - 327 hectáreas
6. Distrito de Manejo Integrado Guásimo (La Virginia) - 1439 hectáreas
7. Distrito de Manejo Integrado Arrayanal (Mistrató) - 1256 hectáreas</t>
  </si>
  <si>
    <t xml:space="preserve">SI </t>
  </si>
  <si>
    <t>SI - Permiso de la Autoridad Nacional de Licencias Ambientales ANLA (La Universidad Tecnológica de Pereira cuenta con los permisos asociados mediante Resolución No.01305 del 14 de junio de 2022)
- Portal de información Turística de Colombia PorTuCOLOMBIA (Ministerio de Comercio, Industria y Turismo) - Turismo Comunitario - Turismo de Naturaleza.</t>
  </si>
  <si>
    <t>Nodo de innovación en Biodiversidad - Universidad Tecnológica de Pereira</t>
  </si>
  <si>
    <t>Sandra Milena Gómez Henao 
Directora Grupo de Investigación en Turismo Sostenible GRITUS
Ana María López Echeverry Directora Grupo de investigación en Telecomunicaciones NYQUIST</t>
  </si>
  <si>
    <t xml:space="preserve">sandragomez@utp.edu.co
Cel. 3147968882
anamayi@utp.edu.co
Cel. 3175169881
</t>
  </si>
  <si>
    <t>Proyecto Universidad en el Campo</t>
  </si>
  <si>
    <t>Promover la fromación agroindustrial gratuita a estudientes del sector rural del departamento en areas afines a la agrondustria</t>
  </si>
  <si>
    <t>Formación de estudiantes en agroindustria, Aumento de capacidades instaladas para el desarrollo de
agroindutrial en el departamento</t>
  </si>
  <si>
    <t>zona rural del departamento</t>
  </si>
  <si>
    <t xml:space="preserve">Universidad Teconologica de Pereira </t>
  </si>
  <si>
    <t>Plan Nacional de Desarrollo</t>
  </si>
  <si>
    <t>Plataforma Logística del Eje Cafetero - PLEC</t>
  </si>
  <si>
    <t>Promover la intermodalidad en el transporte a través de conexiones eficientes de intercambio modal.</t>
  </si>
  <si>
    <t>Facilitar el comercio a través de la optimización de trámites de importación y exportación - Promover procesos de valor agregado en logística en los sectores de industria y agricultura - Promover capital humano cualificado orientado a la logística.</t>
  </si>
  <si>
    <t>200.000 Millones</t>
  </si>
  <si>
    <t>Tren de Cercanias del Eje Cafetero</t>
  </si>
  <si>
    <t>Conectar por medio de un sistema férreo de carga y pasajeros los departamentos de Risaralda, Quindío y Caldas con Valle del Cauca y Antioquia.</t>
  </si>
  <si>
    <t xml:space="preserve">145 km de vía férrea conectando las 3 capitales de los 3 departamentos del eje cafetero.
1500 Empleos directos generados.
2.7 millones de habitantes beneficiados.
utilidades anuales superiores a los 100 mil millones de pesos
40 millones de viajes al año.
Reducción de la Huella de Carbono
Potenciamiento logístico y turístico de la Región
</t>
  </si>
  <si>
    <t>14 Municipios</t>
  </si>
  <si>
    <t>"501 - 1.000
(Millones de pesos)"</t>
  </si>
  <si>
    <t>3225846189 
hcamargo@camarapereira.org.co</t>
  </si>
  <si>
    <t>Cuenta con Fase Perfil, requiere financiacion de estudio de prefactibilidad</t>
  </si>
  <si>
    <t xml:space="preserve">Cámara de Comercio de Manizales. Cámara de comercio de Armenia
Gobernación de Risaralda
Municipio de Pereira
</t>
  </si>
  <si>
    <t>Centro de Biotecnologia Microbiana y Seguridad Alimentaria (CEBIMSA)</t>
  </si>
  <si>
    <t>Transformar productivamente el departamento de Risaralda con base en la investigación, la innovación, el desarrollo tecnológico y el emprendimiento de base
biotecnológica que contribuya a una sociedad justa, equitativa e incluyente.</t>
  </si>
  <si>
    <t>Incremento en la capacidad científica y tecnológica en biotecnología del departamento con personal altamente capacitado para llevar a cabo iniciativas
de innovación en biotecnología
Establecimiento de alianzas: Universidad, Empresa, Estado y Sociedad civil para el mejoramiento y pertinencia de la investigación básica y aplicada
Implementación de estrategias para el incremento de la apropiación social del conocimiento en Biotecnologia.</t>
  </si>
  <si>
    <t>Fase 2</t>
  </si>
  <si>
    <t>14 municipios de departamentos de Risaralda</t>
  </si>
  <si>
    <t>&gt; 5.000
(Millones de pesos)</t>
  </si>
  <si>
    <t>Universidad Libre - Pereira</t>
  </si>
  <si>
    <t>Duverney Gaviria Arias</t>
  </si>
  <si>
    <t>duverney.gaviria@unilibre.edu.co3163699113</t>
  </si>
  <si>
    <t xml:space="preserve">Mejoramiento de las capacidades de la mujer en condición de vulnerabilidad en el dpto. de Risaralda, para la generación de ingresos. </t>
  </si>
  <si>
    <t>Mejorar  las capacidades técnicas, empresariales y emocionales de las mujeres en condición de vulnerabilidad del departamento de Risaralda para mejorar su calidad de vida mediante la generación de ingresos.</t>
  </si>
  <si>
    <t>Construcción de población femenina risaraldense con capacidad técnica y emocional para generar ingresos de manera autómona y asociada siendo parte de la cadena protuctiva de confecciones</t>
  </si>
  <si>
    <t>al menos 320 mujeres</t>
  </si>
  <si>
    <t>Municipal, departamento de Risaralda</t>
  </si>
  <si>
    <t>1001 - 5000
(Millones de pesos)</t>
  </si>
  <si>
    <t xml:space="preserve">Implementación de un sistema para la articulación de las capacidades técnicas y productivas del sector metalmecánico del Departamento Risaralda. Fase III: Levantamiento de línea base y sistema de gestión de indicadores para el incremento de la productividad del sector. </t>
  </si>
  <si>
    <t>Desarrollar un sistema de información, con indicadores con el fin de usar esta información para generar estrategias y metodologías para el incremento de la productividad y alimentar el sistema de articulación de capacidades SIPROMIN.</t>
  </si>
  <si>
    <t>Un sistema de información que permita un conocimiento detellado de los indicadores en el sector con el fin de generar estrategias para el incremento de la productividad y que pueda ser escalado a otros sectores diferentes al metalmecánico</t>
  </si>
  <si>
    <t xml:space="preserve">Impacto subregional entre el 51% al 71% del territorio </t>
  </si>
  <si>
    <t xml:space="preserve">Si tiene financiación actual con Minciencias y Alcaldia </t>
  </si>
  <si>
    <t>Universidad Católica de Pereira, CINDETEMM, Cámara de comercio de Dosquebradas, . Alianzas con Universidad Virginia Tech USA, Universidad Tecnológica Indoamerica de Ecuador, Sector Empresarial del Nodo Metalmecánico Risaralda alcaldia de Pereira y de Dosquebradas</t>
  </si>
  <si>
    <t>Mónica María Gómez H.</t>
  </si>
  <si>
    <t xml:space="preserve">Implementación de un sistema para la articulación de las capacidades técnicas y productivas del sector metalmecánico del Departamento Risaralda. Fase III: Fortalecer la implementación de Industrias 4.0 en los sectores priorizados de la región para conseguir una alta innovación y desarrollo en los procesos productivos. </t>
  </si>
  <si>
    <t xml:space="preserve">Fortalecer la implementación de Industrias 4.0 en los sectores priorizados de la región para conseguir una alta innovación y desarrollo en los procesos productivos. </t>
  </si>
  <si>
    <t>Implementación de las industrias 4.0 en los diferentes sectores de la región de tal manera que se fortalezca la innovación y el desarrollo de los procesos productivos</t>
  </si>
  <si>
    <t>FORTALECIMIENTO DEL SECTOR TI E INDUSTRIAS 4.0 A TRAVÉS DE SU CADENA DE VALOR</t>
  </si>
  <si>
    <t>•	Incorporar tecnologías 4.0 en modelos de negocios de las empresas del sector TI en Risaralda acorde a las demandas del mercado.
•	Cualificar e Incrementar el talento humano con adn innovador
•	Fomentar la investigación de alta calidad en investigación aplicada.
•	Incrementar la inversión y financiación en I+D+i en el sector TI e Industrias 4.0
•	Implementar una estrategia de internacionalizacion del sector a través de la identificación, exploración y penetración de nuevos mercados internacionales.</t>
  </si>
  <si>
    <t>CDIT</t>
  </si>
  <si>
    <t>Vivivana Burney</t>
  </si>
  <si>
    <t>viviba@utp.edu.co 3122509881</t>
  </si>
  <si>
    <t>La Orquesta Filarmónica Juvenil del Café</t>
  </si>
  <si>
    <t>Desarrollar la Orquesta Filrarmónica del Café a nivel profesional para el territorio que comprende el Paisaje Cultural Cafetero llevando a cabo procesos de formación, difusión y divulgación musical sinfónica y coral con población juvenil e infantil en los departamentos de Caldas, Quindio, Risaralda y el norte del Valle del Cauca, con un desarrollo académico musical de alta calidad y exigencia a través de actividades artísticas con maestros de trayectoria nacional e internacional.</t>
  </si>
  <si>
    <t>1. Incorporar a la plantilla de la orquesta la figura de monitor profesional docente, 5 durante el primer año, 8 durante el segundo año y 16 durante el tercer año, para el ejercicio de desarrollo profesional y la formación musical de los integrantes.
2. Realizar anualmente un mínimo de 8 conciertos formales, 12 conciertos de música de cámara y una gira de conciertos regional y durante los tres años de la etapa desarrollar una gira nacional.
3. Desarrollar 3 Residencias Musicales Internacionales Eje-Cafetero, 5 cursos Internacionales en diferentes áreas con instituciones aliadas, y 3 participaciones de grupos de cámara en ámbitos nacionales e internacionales.</t>
  </si>
  <si>
    <t>Fundación Cafeteritos</t>
  </si>
  <si>
    <t>SANDRA PATRICIA LOAIZA GALLEGO</t>
  </si>
  <si>
    <t>fundacioncafeteritos@gmail.com</t>
  </si>
  <si>
    <t>Estrategia para el fortalecimiento de los clústeres del departamento a partir de la identificación participativa de problemáticas y potencialidades de 
sistema.</t>
  </si>
  <si>
    <t>Promover la conformación y consolidación de clústeres en cada uno de lo sectores productivos del departamento como instrumentos de la competitividad, la innovación y el desarrollo económico de los sectores productivos del departamento.</t>
  </si>
  <si>
    <t>Incremento en la cantidad de clústeres o iniciativas clúster formalizadas e inscritas ante la red cluster Colombia. Clústeres con sostenibilidad financiera y autonomía basada en sus miembros y estrategias intercluster en marcha.</t>
  </si>
  <si>
    <t xml:space="preserve">Fase 2 </t>
  </si>
  <si>
    <t>Variable</t>
  </si>
  <si>
    <t>501 - 1.000
(Millones de pesos)</t>
  </si>
  <si>
    <t>NO (plante por parte del plan de acción de la SDEC)</t>
  </si>
  <si>
    <t>SI (en especie por aprte de los clústeres activos)</t>
  </si>
  <si>
    <t>Clúster musical</t>
  </si>
  <si>
    <t>Hacer visible la cadena de valor de la industria musical local y artística.</t>
  </si>
  <si>
    <t>1. 500 beneficiarios el primer año de operación.
2. Articulación con otras plataformas artísticas del país.
3. Venta de servicios de la cadena de valor en un año por $ 100.000.0000.</t>
  </si>
  <si>
    <t>Independent Booking Manager</t>
  </si>
  <si>
    <t xml:space="preserve">EDIXON SEPÚLVEDA GÓMEZ </t>
  </si>
  <si>
    <t>independentbookingartist@gmail.com</t>
  </si>
  <si>
    <t>Biotecnologia agricola para la porduccion horticola en Risaralda (Fase II)</t>
  </si>
  <si>
    <t>Proponer paquetes biotecnológicos basadas en bioinsumos para la producción limpia de hortalizas en Risaralda</t>
  </si>
  <si>
    <t>Establecer las bases para una estrategia de desarrollo de productos biológicos para el manejo y
control de las principales plagas (bacterias, hongos, virus) presentes en las hortalizas de interes.
Disminución en el uso de agroquímicos y tiempos de productividad.
Reducción en fuentes de contaminación de origen agroquimico, para cuerpos de agua, suelo, aguas subterráneas.
Sofisticación de los procesos productivos mediante estrategias de capacitacion y apropiacion de los conocimientos biotecnologicos aplicados al sector agricola</t>
  </si>
  <si>
    <t>7 municipios de departamentos de Risaralda</t>
  </si>
  <si>
    <t>Liliana Bueno López</t>
  </si>
  <si>
    <t>liliana.buenol@unilibre.edu.co
3103838324</t>
  </si>
  <si>
    <t xml:space="preserve">IMPLEMENTACIÓN DEL MODELO CÍRCULO VIRTUOSO EN RISARALDA.
</t>
  </si>
  <si>
    <t>Piloto Risaralda 
Promedio  4.500 beneficiarios por año, entre la Basica y la Media (Niños, niñas, adolecentes, jovenes, familia, docentes)
Modelo tranferible / Eje cafetero y replicable a otros territorios, basado en la expericiencia de 8 años en Pereira</t>
  </si>
  <si>
    <t xml:space="preserve">Promedio de 400 millones como
aporte en especie de las organizaciones aliadas con Directivos y Docentes de las (10) Principales  IES vinculadas.
</t>
  </si>
  <si>
    <t>Validar volunta politica del Gobierno Loca: 
 • Plan de Desarrollo Departamental 2020-2023.
- PROGRAMA: UN SISTEMA EDUCATIVO INCLUYENTE, EFICIENTE, DE CALIDAD Y PROMOTOR DEL DESARROLLO HUMANO Y SOCIAL Y AMBIENTAL
- PROGRAMA: DISMINUCIÓN DE LA POBREZA MULTIDIMENSIONAL
- PROGRAMA: FAMILIAS Y GRUPOS POBLACIONALES FORTALECIDOS EN SUS CAPACIDADES SOCIALES
- PROGRAMA: CIENCIA, TECNOLOGÍA E INNOVACIÓN PARA DIVERSIFICACIÓN Y SOFISTICACIÓN DE PRODUCTOS Y MERCADOS
• Plan Regional de Educación en el marco de la RAP</t>
  </si>
  <si>
    <t>Coordinacion Secretaria Tecnica - Sociedad en Movimiento Risaralda</t>
  </si>
  <si>
    <t>FRANCISCO ANTONIO URIBE
VANNESA ARISTIZABAL HINCAPIE</t>
  </si>
  <si>
    <t>f.uribe@utp.edu.co
3216463504
vannesa.aristizabal@utp.edu.co
301729 9143</t>
  </si>
  <si>
    <t>“A LOS PIES DEL TATAMÁ. TURISMO CIENTÍFICO DE NATURALEZA EN EL DISTRITO DE MANEJO INTEGRADO PLANES DE SAN RAFAEL (SANTUARIO, RISARALDA). ESTRATEGIA COMUNITARIA PARA LA CONSERVACIÓN DE LA BIODIVERSIDAD Y EL DESARROLLO LOCAL”</t>
  </si>
  <si>
    <t>A. Llevar a cabo un proceso de aprestamiento y gestión del conocimiento para la co-creación, con la comunidad anfitriona del DIM Planes de San Rafael y los aliados del Proyecto.             
B.  Realizar diagnóstico y conceptualización participativa de un producto de turismo científico de naturaleza en el DIM Planes de San Rafael.             
C.   Co-diseñar un modelo de negocios basado en la oferta de un producto turístico científico de naturaleza y en el fortalecimiento de capacidades locales para la autogestión del turismo en el DMI Planes de San Rafael.      
D.   Realizar una prueba piloto del producto de turismo científico de naturaleza planificado.         E.  Sistematizar el desarrollo del proyecto, buscando retroalimentar la práctica, derivar nuevas necesidades de gestión y generar principios de actuación escalables a otros contextos del Sistema Departamental de Áreas Protegidas de Risaralda.                           
F.   Sistematizar el desarrollo del proyecto, buscando retroalimentar la práctica, derivar nuevas necesidades de gestión y generar principios de actuación escalables a otros contextos del Sistema Departamental de Áreas Protegidas de Risaralda.</t>
  </si>
  <si>
    <t>Plan de descentralización de la Escuela de Formación Cultural</t>
  </si>
  <si>
    <t>Descentralizar los procesos de formación cultural ( en danzas, teatro, artes visuales, música   lectura y  escritura) en el municipio de Pereira.</t>
  </si>
  <si>
    <t>1. Llegar a las 19 comunas y 12 corregimientos del Municipio de Pereira. 
2. Aumentar la cobertura a 6550 estudiantes del municipio. 
3. Dotar  un (1) núcleo cultural con instrumentos e implementos para el desarrollo de las clases.</t>
  </si>
  <si>
    <t>Alcaldia de Pereira</t>
  </si>
  <si>
    <t>Secretaria de Cultura</t>
  </si>
  <si>
    <t>danzarte95@yahoo.com</t>
  </si>
  <si>
    <t>CENTRO DE INNOVACIÓN Y DESARROLLO TECNOLÓGICO CIDT ETAPA 2</t>
  </si>
  <si>
    <t xml:space="preserve">A.	Promover el emprendimiento (Spin Off y Start Up) en el sector de industrias 4.0.
B.	 Gestionar la innovación en las empresas de los sectores estratégicos soportado en capacidades de industrias 4.0
C.	Promover y articular la formación especializada y de alto nivel para potenciar las capacidades del ecosistema
D.	Fomentar la cultura de la sociedad del conocimiento a través de la promoción de la creatividad, la innovación y la apropiación social
E.	Fortalecer la infraestructura física y tecnológica existente para el desarrollo de la innovación y la generación de Spin Off  y Start Up </t>
  </si>
  <si>
    <t>RUTA COMEPTITIVA 4,0 DE RISARALDA</t>
  </si>
  <si>
    <t>A.	Fortalecer el talento involucrado en la oferta de servicios priorizados desde el Gobierno local y departamental y desde la institucionalidad
B.	Consolidar la infraestructura tecnológica y de conectividad requerida para la puesta en marcha del piloto en la ciudad de Pereira y en el Departamento de Risaralda.
C.	Consolidar la infraestructura de hardware y software para la interoperabilidad de los servicios al ciudadano priorizados (Arquitectura TI).
D.	Consolidar e implementar las soluciones de hardware y software que integren la toma de decisiones y la accesibilidad de los servicios de Gobierno, salud, educación, servicios públicos desde las smart grids y movilidad.
E.	Desarrollar un programa de mentalidad y cultura en el uso y apropiación de las Tecnologías de la información y la Industria 4.0 para la población involucrada desde la demanda de los servicios priorizados.</t>
  </si>
  <si>
    <t>PLATAFORMA DIGITAL QUE FACILITE LA INTERACCIÓN Y NEGOCIACIÓN DEL SECTOR TURISMO DEL DEPARTAMENTO CON LOS MERCADOS INTERNACIONALES  Y LA INTEGRACIÓN DEL VISITANTE CON EL DESTINO RISARALDA PARA MEJORAR LA CALIDAD DE SU ESTANCIA Y DE SUS EXPERIENCIAS.</t>
  </si>
  <si>
    <t>Definir los requerimientos de integración del sector desde los diferentes tipos y vocaciones con los involucrados (living labs) y establecer las capacidades tecnológicas  actuales para su aprovechamiento y potencialización en la integración de servicios al visitante.
Diseñar la arquitectura TI para la integración de los servicios del sector como parte de la plataforma.
Implementar el sistema de gestión y toma de decisiones que involucre a las diferentes instancias del sector públicos y privado, así como la gestión del destino en mercados internacionales.
Implementar las soluciones integrales acordes con la perfilación de interés del visitante desde el tipo de turismo de vocación del territorio (Eventos y reuniones, salud y bienestar, turismo de naturaleza, paisaje culturales cafetero)
Desarrollar una estrategia de cualificación del talento involucrado en el sector desde la apropiación y uso de las TIC y las oportunidades de gestión de las herramientas implementadas.</t>
  </si>
  <si>
    <t>CLUSTER DE EDUCACIÓN SUPERIOR DE RISARALDA</t>
  </si>
  <si>
    <t>Consolidar el clúster de Educación Superior de Risaralda, articulando las fortalezas y capacidades de las IES (Instituciones de Educación Superior), para generar una oferta educativa de calidad y pertinencia, que proyecte a la región como una potencia educativa dinamizando los diferentes sectores sociales y económicos del departamento.</t>
  </si>
  <si>
    <t>A. Ampliación de  la cobertura en la Educación Superior  con calidad y pertinencia, fortaleciendo el desarrollo de la Ciencia la Tecnología y la innovación en el territorio.
B. Mejoramiento del índice departamental de competitividad desde capital humano e investigación 
C. Incremento de los niveles de empleo, del PIB departamental y del Coeficiente de Gini, como resultados de la consolidación de una región universitaria en donde se articula universidad, empresa, estado y sociedad, optimizando el desempeño del departamento en todos los indicadores de calidad educativa.</t>
  </si>
  <si>
    <t>X</t>
  </si>
  <si>
    <t xml:space="preserve">Aproximadamente entre 500 y 1500 Millones </t>
  </si>
  <si>
    <t>Universidad Tecnologica de Pereira</t>
  </si>
  <si>
    <t>Jaime Andres Ramirez España</t>
  </si>
  <si>
    <t>jare@utp.edu.co  3104118077</t>
  </si>
  <si>
    <t>Postulada</t>
  </si>
  <si>
    <t>Maduración</t>
  </si>
  <si>
    <t>Fomento de la innovación y productividad de las MIPYMES de los sectores priorizados en el Plan Regional de Competitividad para fortalecer las capacidades en gestión, adopción e implementación de la innovación en Risaralda</t>
  </si>
  <si>
    <t>Fomentar la innovación y productividad en las MiPymes de los sectores priorizados en el Plan Regional de
Competitividad del Departamento de Risaralda, fortaleciendo sus capacidades en gestión, adopción e
implementación de la innovación.</t>
  </si>
  <si>
    <t xml:space="preserve">(20) Proyectos financiados para el desarrollo tecnológico y la innovación (implementación servicios de innovación) (20) Empresas apoyadas en procesos de innovación (por tipo de programa o estrategia).  (5)  Prototipos desarrollados. (8) Entrenamientos especializados en Gestión de la Innovación realizados. (4) Facilitadores formados en innovación. </t>
  </si>
  <si>
    <t>fase 3</t>
  </si>
  <si>
    <t>Plataforma tecnológica de oferta y gestión de servicios de salud y bienestar para las empresas asociadas al cluster</t>
  </si>
  <si>
    <t xml:space="preserve">Desarrollar una plataforma tecnológica virtual que permita ofertar y gestionar los servicios de salud y bienestar al mercado nacional e internacional, generando competitividad al cluster y las empresas asociadas </t>
  </si>
  <si>
    <t>Aumentar el uso de herramientas tecnológicas para mejorar los procesos y aportar al aumento de la productividad y competitividad de las empresas usuarias finales y Desarrollar y sofisticar productos con mayor valor agregado que aumenten la competitividad de las empresas usarías finales</t>
  </si>
  <si>
    <t>475 mil Millones</t>
  </si>
  <si>
    <t>Risaralda Comfort Health</t>
  </si>
  <si>
    <t>Catherine Arango</t>
  </si>
  <si>
    <t>director@risaraldacomforthealth.com      3216483685</t>
  </si>
  <si>
    <t>UPCYDENIM  "Moda Circular, Denim Infinito"</t>
  </si>
  <si>
    <t>El uso del DENIM UADO como materia prima , para el diseño, confección y comercialización de prendas  que se destaquen por su calidad, modernidad y alto contenido artesanal.</t>
  </si>
  <si>
    <t>contribuir por generar una cultura de moda resposable y sostenible, alineada con los objetivos de sostenibilidad (ODS) y ser referente de moda circular</t>
  </si>
  <si>
    <t>"0 - 100
(Millones de pesos)"</t>
  </si>
  <si>
    <t>LEIB sustainable design</t>
  </si>
  <si>
    <t>Jacqueline Reina Leib</t>
  </si>
  <si>
    <t>jacqreinaleib@gmail.com 3113422964</t>
  </si>
  <si>
    <t>RED DE NODOS DE INNOVACIÓN, CIENCIA Y TECNOLOGÍA</t>
  </si>
  <si>
    <t>General: Tranformación Productiva de Risaralda con base en la Investigación, la Innovación, el Desarrollo Tecnológico y el Emprendimiento de Base Tecnológica.
A.	Fortalecer el sistema regional de Ciencia, Tecnología e Innovación.
B.	Desarrollar infraestructura de soporte para el desarrollo tecnológico y la innovación en sectores estratégicos.
C.	Generar capacidades para la gestión estratégica de la innovación y la creación, desarrollo y consolidación de empresas de base tecnológica.
D.	Contribuir a la articulación del sistema educativo para la formación y fortalecimiento de capacidades del talento humano en investigación, emprendimiento e innovación que faciliten la apropiación social del conocimiento.
E.	Generar mecanismos, instrumentos y políticas para el mejoramiento y financiación de la investigación aplicada y la innovación.</t>
  </si>
  <si>
    <t xml:space="preserve">Articulación de los actores del ecosistema para la transformación productiva de Risaralda con base en la investigación, la innovación, el desarrollo tecnológico y el emprendimiento de  base tecnológica que contribuya a una sociedad justa, equitativa e incluyente. </t>
  </si>
  <si>
    <t>Programa</t>
  </si>
  <si>
    <t xml:space="preserve"> No se tiene información </t>
  </si>
  <si>
    <t>Risaralda</t>
  </si>
  <si>
    <t>"&gt; 5.000
(Millones de pesos)"</t>
  </si>
  <si>
    <t>SecretarÍa Técnica: 
RED DE NODOS DE INNOVACIÓN, CIENCIA Y TECNOLOGÍA</t>
  </si>
  <si>
    <t>Freddy Alejandro Cardona
Viviana Lucía Barney Palacín</t>
  </si>
  <si>
    <t>facardona@utp.edu.co
3113662046
viviba@utp.edu.co
3122509881</t>
  </si>
  <si>
    <t>Estrategias de investigación, innovación y desarrollo tecnológico para la producción sostenible y resiliente de lulo, mora, plátano, aguacate y cacao en el departamento de Risaralda</t>
  </si>
  <si>
    <t>Generar e implementar estrategias de investigación, innovación y desarrollo tecnológico para la producción sostenible y resiliente de lulo, mora, plátano, aguacate y cacao en el departamento de Risaralda</t>
  </si>
  <si>
    <t xml:space="preserve">• Sistema de información que proporcione al sector agropecuario de los sistemas productivos lulo, mora, plátano, aguacate y cacao, del departamento de Risaralda, la caracterización de los territorios  que permita la toma de decisiones  bajo diferentes escenarios de cambio climático
• Estrategias de manejo de las principales plagas y enfermedades presentes en los sistemas productivos lulo, mora, plátano, aguacate y cacao, del departamento de Risaralda
• Modelos de producción de lulo, mora, plátano, aguacate y cacao,  que evalúen los componentes fitotécnicos (material de siembra y fisiología del cultivo) ajustados a las condiciones edafoclimáticas y socioculturales del departamento de Risaralda
• Estrategias de aprovechamiento de residuos orgánicos  de la fincas productoras de lulo, mora, plátano, aguacate y cacao
• Laboratorio especializado de poscosecha dotado y en funcionamiento
• Planes de mejoramiento de la calidad poscosecha en lulo, mora, plátano, aguacate y cacao
</t>
  </si>
  <si>
    <t xml:space="preserve"> NA </t>
  </si>
  <si>
    <t>UNISARC-UTP</t>
  </si>
  <si>
    <t>Luz Elena Muñoz Arroyave</t>
  </si>
  <si>
    <t>DESARROLLO DE LOS ESTUDIOS Y DISEÑOS DE FACTIBILIDAD DEL PARQUE TEMÁTICO AMBIENTAL SALADO DE CONSOTÁ COMO ESPACIO PARA LA APROPIACIÓN SOCIAL DE LA CTeI DEL PATRIMONIO CULTURAL Y NATURAL DEL DEPARTAMENTO DE RISARALDA. PEREIRA.</t>
  </si>
  <si>
    <t>Fortalecer capacidades en apropiación social de la CTeI para el aprovechamiento de los elementos patrimoniales culturales y naturales del Salado de Consotá</t>
  </si>
  <si>
    <t xml:space="preserve">Estudios y diseños de detalle del parque temático ambiental (fase 3) para financiación </t>
  </si>
  <si>
    <t>31 o más empleos</t>
  </si>
  <si>
    <t>Risaralda, Caldas, Quindío, 
Norte del Valle del Cauca.</t>
  </si>
  <si>
    <t>4 mil Millones</t>
  </si>
  <si>
    <t>Se han adelantado solicitudes con el DNP, pero aun no se tiene respuesta</t>
  </si>
  <si>
    <t>Construcción del edificio anexo a la Facultad de Ciencias de la Salud de la Universidad Tecnológica de Pereira (UTP) pereira</t>
  </si>
  <si>
    <t>Mejorar las condiciones de infraestructura para el desarrollo de las actividades misionales de formación, investigación y extensión de la Facultad de Ciencias de la Salud de la Universidad Tecnológica de Pereira (3.335,5m2)</t>
  </si>
  <si>
    <t>Infraestructura para el desarrollo de procesos de formación, investigación y extensión para el fortalecimiento del sector salud en la región 
3 laboratorios (biomolecular, fisiología y simulación clínica)</t>
  </si>
  <si>
    <t>2.432 personas beneficiadas, 3.335m2, volumen de 250 personas</t>
  </si>
  <si>
    <t>PROMOCIÓN DE LA COMPETITIVIDAD DEL CLÚSTER DE CAFÉS ESPECIALES DE RISARALDA, “INNOVACAFÉ FASE II”</t>
  </si>
  <si>
    <t>A.	Objetivo Especifico 1: Incrementar el número de caficultores en Risaralda con enfoque de valor agregado y sostenibilidad en sus procesos y con conocimiento sobre las oportunidades de la comercialización de un café especial diferenciado.
B.	Objetivo Especifico 2: Articular la Oferta y demanda de los cafés especiales en Risaralda a partir del conocimiento de las cantidades y calidades con las que cuenta el departamento para acceder a mercados de mayor valor.
C.	Objetivo Especifico 3: Incrementar la dinámica de trabajo colectivo en pro de la sofisticación de la oferta y la demanda del café especial en verde y tostado, posicionando el Origen Risaralda a nivel nacional.</t>
  </si>
  <si>
    <t>fase 2</t>
  </si>
  <si>
    <t>No se tiene información</t>
  </si>
  <si>
    <t>3103593367
nzapata@camarapereira.org.co</t>
  </si>
  <si>
    <t>Está ejecutado</t>
  </si>
  <si>
    <t xml:space="preserve">Proyecto de articulación con la media tecnica vocacional </t>
  </si>
  <si>
    <t>Desarrollar las competencias y las capacidades de los estudiantes de la educacion media tecnica con el fin de fomentar el acceso a la educación terciaria</t>
  </si>
  <si>
    <t>Incremento del porcentaje del número de estudiantes con egreso exitoso y disminución de la deserción en la educación tersiaria</t>
  </si>
  <si>
    <t>Santa rosa, Dosquebradas y Pereira</t>
  </si>
  <si>
    <t>500 Millones</t>
  </si>
  <si>
    <t>utp</t>
  </si>
  <si>
    <t>jare@utp.edu.co</t>
  </si>
  <si>
    <t>Laboratorio de comportamiento del consumidor</t>
  </si>
  <si>
    <t xml:space="preserve">Establecer un laboratorio enfocado en el análisis del comportamento del consumidor de los diferentes mercados de la economia regional, con el propósito mejorar la competitivad de las empresas de los sectores, mediante estrategias ajustadas a las necesidades de los consumidores de sus mercados objetivo. </t>
  </si>
  <si>
    <t>Espacio dotado con herramientas tecnológicas y técnicas, necesarias para generar conocimientos sobre el comportamiento de los consumidores y asesoría a empresarios que permitan transformar ese conocimiento en propuestas generadoras de valor para la región.</t>
  </si>
  <si>
    <t xml:space="preserve">3 directos </t>
  </si>
  <si>
    <t>14 municipios</t>
  </si>
  <si>
    <t>Universida Católica de Pereira</t>
  </si>
  <si>
    <t>John Eider Vásquez Hernández</t>
  </si>
  <si>
    <t>MARCA DE DESTINO PARA LA INTERNACIONALIZACIÓN EMPRESARIAL</t>
  </si>
  <si>
    <t>POSICIONAMIENTO DE UNA ÚNICA MARCA DE DESTINO A TRAVÉS DE LA CUAL LOS EMPRESARIOS DE LOS DIFERENTES SECTORES ECONÓMICOS SE UNIFIQUEN E IDENTIFIQUEN EN SU PROCESO DE INTERNACIONALZACIÓN</t>
  </si>
  <si>
    <t>ARTICULAR UNA ÚNICA MARCA DE DESTINO QUE PERMITA LA PROMOCIÓN DEL TERRITORIO DE MANERA ÚNICA Y ARTICULADA</t>
  </si>
  <si>
    <t>AGENCIA DE PROMOCIÓN- CÁMARA DE COMERCIO DE PEREIRA</t>
  </si>
  <si>
    <t>ANDREA SALAZAR N</t>
  </si>
  <si>
    <t>Bilingüismo para el trabajo</t>
  </si>
  <si>
    <t>Formación bilingüe en inglés para el trabajo  priorizando el sector comercio, industrias 4.0 y turismo</t>
  </si>
  <si>
    <t>Incrementar el nivel de bilinguismo en el departamento y lograr que se suplan las vacantes bilingües en el departamento, así como la internacionalización y crecimiento de las empresas locales</t>
  </si>
  <si>
    <t>Programa Regional de Negocios Verdes Risaralda</t>
  </si>
  <si>
    <t xml:space="preserve">Fortalecer los Negocios Verdes como una apuesta sostenible  para la  economía del departamento de Risaralda </t>
  </si>
  <si>
    <t xml:space="preserve">-Posicionar y consolidar los productos y servicios de Negocios Verdes en el mercado local, regional, nacional e internacional por medio del diseño e implementación de estrategias de comercialización y la articulación con los actores que dinamicen la oferta y demanda del mercado verde.                                                                                                                                                                                                                                                       -  Fortalecer las capacidades de gestión y formación técnica/profesional de los actores de la oferta con el fin de promover:  Su desarrollo empresarial.  Desarrollo de una producción competitiva.  Investigación e innovación orientadas a los Negocios Verdes.
-  Vinculación de nuevas organizaciones al Programa de Negocios Verdes del Departamento. </t>
  </si>
  <si>
    <t>Todas</t>
  </si>
  <si>
    <t>4.500 Millones</t>
  </si>
  <si>
    <t>CARDER</t>
  </si>
  <si>
    <t>Mónica Salazar Isaza</t>
  </si>
  <si>
    <t>msalazar@carder.gov.co
negociosverdes@carder.gov.co</t>
  </si>
  <si>
    <t>Turismo competitivo en el marco del paisaje cultural cafetero de Colombia (PCCC)</t>
  </si>
  <si>
    <t>Implementar el desarrollo sostenible del area de influencia del rio otún, con el fin de dar un nuevo significado al rio en la conciencia  de los habitantes de la ciudad.</t>
  </si>
  <si>
    <t xml:space="preserve">Solución a la contaminación del río Otún a través de la reubicación de asentamientos anormales, construcción de colectores interceptores.
Generación de oportunidades a través del turismo sostenible comunitario.
Resignificación del río Otún para mejorar la calidad de vida de los habitantes del área de influencia.
Fortalecer y consolidar una oferta turística con 56 atractivos (Miradores, Rutas, senderos, parques lineales, malecones o enlucimiento) del Departamento de Risaralda en el marco de las Ruta Turística del Centro Occidente - Risaralda Un Destino Lleno de Vida y orientada a la protección y conservación del corredor turístico del Paisaje Cultural Cafetero de Colombia en el territorio de Risaralda.
</t>
  </si>
  <si>
    <t>Pereira</t>
  </si>
  <si>
    <t>&gt; 5000 Millones</t>
  </si>
  <si>
    <t>Alcaldía de Pereira - Secretaría de competitividad</t>
  </si>
  <si>
    <t>Diego Orrego - contratista</t>
  </si>
  <si>
    <t xml:space="preserve">Orregodiego40@gmail.com
3117472152
</t>
  </si>
  <si>
    <t>Desarrollo de un modelo de producción sustentable de Rubus glacus Benth (Mora de castilla), mediante la obtencion de una variedad, la valorazación del fruto y la utilizacion de desechos agricolas como fuente de productos de alto valor agregado</t>
  </si>
  <si>
    <t>Desarrollar un modelo de producción sustentable para Rubus glaucus Benth (mora de castilla), mediante la obtención de una variedad, la valorización del fruto y la utilización de desechos agrícolas como fuente de productos de alto valor agregado</t>
  </si>
  <si>
    <t>1. Bioinsumo: Prototipo para la obtención de un biofertilizante que permita mejorar la salud de los suelos de los cultivos 2. Registro de una variedad de mora ( Rubus glaucus Benth), a través de un certificado obtentor vegetal 3.  Bioproducto (ingrediente bioactivo) mora de castilla ( Rubus glaucus Benth) para formulaciones cosméticas</t>
  </si>
  <si>
    <t>UNIVERSIDAD TECNOLÓGICA DE PEREIRA</t>
  </si>
  <si>
    <t xml:space="preserve">Marta Leonor Marulanda Ángel </t>
  </si>
  <si>
    <t>mlmarulanda@utp.edu.co</t>
  </si>
  <si>
    <t>Implementación del programa círculo virtuoso en Risaralda</t>
  </si>
  <si>
    <t>A.  Fortalecer la articulación de los sectores claves Universidad-Empresa-Estado-Sociedad Civil, para mejorar los indicadores de inclusión social, permanencia y calidad de la educación en Risaralda
B. Desarrollar oferta de atención Integral de calidad desde la primera infancia, infancia y adolescencia, con intervenciones complementarias en la básica y media, como soporte que moviliza la Sociedad del Conocimiento.
C.  Desarrollar capacidades de investigación en contexto, garantizando la vinculación de niños, niñas, adolescentes y jóvenes a proyecto de investigación, emprendimiento, innovación y tecnología gestados en articulación con la Red de Nodos de innovación, ciencia y tecnología y/o la RUN-Red Risaralda Universitaria.
D. Articular e integrar el modelo del circulo virtuoso en la agenda pública, como insumo base para garantizar las trayectorias Completas de la Educación, generando mayores probabilidades de éxito en el acceso, permanencia y egreso de la educación superior, incluyendo su tránsito al sector productivo.</t>
  </si>
  <si>
    <t>A. Articular, focalizar y modernizar la oferta pública vigente, integrando ciclos vitales con ciclos productivos, focalizando los sectores estratégicos regionales, Fortaleciendo la Sociedad del Conocimiento y generando capital social.
B. Vincular elementos de calidad al proceso de formación de alto nivel, en el sistema educativo público, que impacten el transito exitoso a la educación superior, fortaleciendo el capital humano del territorio.
C. Favorecer el desempeño de los estudiantes en la educación terciaria, incluidos los resultados en las pruebas de estado Saber, como un insumo para potenciar las proyecciones del clúster de la Educación Superior del Departamento de Risaralda.</t>
  </si>
  <si>
    <t>Distrito Creativo, Artistico y Cultural Comfamilar Risaralda</t>
  </si>
  <si>
    <t>Garantizar el acceso a los derechos culturales de los afiliados y el público en general, con una amplia oferta de bienes y servicios que involucran la adecuación y adquisición de infraestructura cultural, artística y el posicionamiento de Comfamiliar Risaralda como referente cultural de la región y el país en contenidos virtuales y presenciales.</t>
  </si>
  <si>
    <t>• Realización de 1 agenda artística y cultural institucional de Comfamiliar Risaralda, desarrollada de manera anual, con una programación de actividades mensuales, mientras continúan las disposiciones de contigencia sanitaria.
• Difusión, promoción y motivación a la población para la inscripción a los cursos, alianzas con empresas y con entidades estatales
• Livestream de conciertos, obras de teatro, danza, exposiciones, entre otras actividades Virtuales desde diferentes localidades incluido el parque
• Ejecución de actividades presenciales barrios y comunidades - Películas comunitarias (Cine Móvil), conciertos, obras de teatro, obras de danza, entre otros que permita la regulación de contingencia sanitaria (si hubiere). 
• Atención empresarial con exposiciones y actividades artísticas - Musicoterapia para empresas, talleres de técnica vocal, etc.
• Venta de actividades artísticas y culturales a privados, dependiendo de las normativas vigentes.</t>
  </si>
  <si>
    <t>Entre 501 - 1000 Millones</t>
  </si>
  <si>
    <t>Comfamiliar Risaralda</t>
  </si>
  <si>
    <t>Luis Fernando Acosta Sánz</t>
  </si>
  <si>
    <t>lfacosta@comfamiliar.com</t>
  </si>
  <si>
    <t>FORTALECIMIENTO DEL AGROINDUSTRIAL A TRAVÉS DE LA INCORPORACIÓN DE TECNOLOGÍAS INTELIGENTES EN LOS SISTEMAS DE INFORMACIÓN EN LA CADENA DE VALOR.</t>
  </si>
  <si>
    <t>a) Desarrollar un sistema de información basado en IoT que reciba información de los predios, productos y condiciones del medio para que se pueda monitorear y predecir el comportamiento de la producción y la calidad del producto cosechado.
b) Involucrar a transformadores y comercializadores en la cadena de flujo de la información para acercar la oferta con la demanda y aumentar la eficiencia operacional de las cadenas.
c) Construir modelos basados en información real para la predicción de la capacidad productiva, optimización del uso de la tierra e incremento de la eficiencia en los procesos logísticos y de transformación.</t>
  </si>
  <si>
    <t xml:space="preserve">Viviana Lucía Barney Palacín
Directora Nodo CIDT </t>
  </si>
  <si>
    <t>3122509881
viviba@utp.edu.co</t>
  </si>
  <si>
    <t>Fortalecimiento de capacidades para la innovación y el desarrollo tecnológico en asociaciones de productores  en el departamento de Risaralda</t>
  </si>
  <si>
    <t>Fortalecer las capacidades para la innovación y el  desarrollo tecnológico  en productores agropecuario de Risralda</t>
  </si>
  <si>
    <t>• Asociaciones de productores agropecuarios con modelos de gobernanza que favorezcan la innovación y el desarrollo tecnológico
• Productores agropecuarios con competencias personales para la innovación y el desarrollo tecnológico
• 50 Nodos agroalimentarios que permitan articular productores agropecuarios y actores del SCTI en procesos de innovación y desarrollo tecnológico
• Sistema de información, desarrollado y transferido, que facilite en los productores de los Nodos el manejo y comercialización de sus cultivos</t>
  </si>
  <si>
    <t>Unisarc  - GC Agregando valor S.A.S</t>
  </si>
  <si>
    <t>PARQUE SAN MATEO 
IDEA</t>
  </si>
  <si>
    <t>ZELE</t>
  </si>
  <si>
    <t>CENTRO ESPECIALIZADO EN PREVENCIÓN PSICOACTIVAS</t>
  </si>
  <si>
    <t xml:space="preserve">Construcción de un centro de atención para consumidores de sustancias psicoactivas en Risaralda. </t>
  </si>
  <si>
    <t xml:space="preserve">3 bloques con capacidad para 106 camas
Ambientes terapeuticos requeridos </t>
  </si>
  <si>
    <t>3.300 mts2
Esta en trámite licencia urbanística en la curaduría de Dosquebradas</t>
  </si>
  <si>
    <t>CENTRAL DE BENEFICIO DE CAFÉS ALTA CALIDAD</t>
  </si>
  <si>
    <t>MEGACOLEGIOS</t>
  </si>
  <si>
    <t>Garantizar la gestión para inicio de obras de 4 megacolegios</t>
  </si>
  <si>
    <t>CONSTRUCCIÓN SENA ÉTNICO</t>
  </si>
  <si>
    <t>Construcción de un SENA étnico en Santa Cecilia Pueblo Rico</t>
  </si>
  <si>
    <t>AULAS EDUCATIVAS RURAL DISPERSA</t>
  </si>
  <si>
    <t>Construcción de 163 aulas educativas en comunidades rurales dispersas</t>
  </si>
  <si>
    <t>SANEAMIENTO DE AGUAS
PLAN DEPARTAMENTAL DE AGUAS</t>
  </si>
  <si>
    <t>Mejoramiento del nivel de aprovechamiento 
de los residuos resultantes en la cadena de valor 
de cafés especiales del departamento de Risaralda, mediante el desarrollo y validación de tres (3) prototipos de nuevos productos 
a partir de tales residuos</t>
  </si>
  <si>
    <t xml:space="preserve">Mejorar el nivel de aprovechamiento de los residuos resultantes en la cadena de valor de cafés especiales del departamento de Risaralda, mediante el desarrollo y validación de tres (3) prototipos de nuevos productos a partir de tales residuos.
</t>
  </si>
  <si>
    <t xml:space="preserve">Desarrollo nuevos productos a partir de la utilización de los residuos de cafés especiales. Producción de café especial bajo principios de economía circualr. Reducción de lo simpactos ambientales y sociales negativos derivados de la producción de café 
</t>
  </si>
  <si>
    <t>Población cafetera productora y comercializadora de café especial en producto y en taza, asociaciones de productores de café especial del departamento</t>
  </si>
  <si>
    <t>aprox 3mil millones</t>
  </si>
  <si>
    <t>Está apilcando a convocatoria 29 de regalías</t>
  </si>
  <si>
    <t>N/A</t>
  </si>
  <si>
    <t>Cluster de cafés especiales (actualmente con cluster manager a cargo de encargo por parte de la Federación de Cafeteros)</t>
  </si>
  <si>
    <t>Margarita Gómez Prieto</t>
  </si>
  <si>
    <t>3116226841 (margarita.gomez.proyectos@gmail.com)</t>
  </si>
  <si>
    <t>Estraegia de promoción de la sostenibilidad ambiental en el tejido productivo del departamento</t>
  </si>
  <si>
    <t xml:space="preserve">Promover la aplicación de medidas de gestión basadas en los objetivos de desarrollo sostenibles relacioandos con el ambiente y la sociedad. </t>
  </si>
  <si>
    <t xml:space="preserve">Incremento en el desempeño ambiental de las empresas del departamento acorde con los indicadores de ODS para Colombia e indicadores de sostenibilidad ambiental del índice de competitividad. </t>
  </si>
  <si>
    <t xml:space="preserve">Fase 1 </t>
  </si>
  <si>
    <t>VARIABLE</t>
  </si>
  <si>
    <t>NO (POR EL MOMENTO)</t>
  </si>
  <si>
    <t xml:space="preserve">RISVALLEY HUB  DE INNOVACIÓN TECNOLÓGICA </t>
  </si>
  <si>
    <t xml:space="preserve">Mejorar la sofisticación y competitividad del aparato productivo regional y nacional, mediante la generación de conocimiento tecnológico y su transformación en capital rentable y el estímulo y gestión de la interacción en redes colaborativas de los actores de la cuádruple hélice: Centros o grupos generadores de conocimiento, emprendedores y empresas, estado y sociedad civil.
7. Liste los objetivos específicos del proyecto (máximo 5) 
A. Consolidar una gran red colaborativa que ayude a construir un futuro cierto apoyados en la economía del conocimiento.
B. Incentivar la creación y transferencia de conocimiento e innovaciones para ser utilizado por la sociedad para promover el desarrollo económico y social.
C. Incrementar la sofisticación del aparato productivo (Industrial, servicios, agropecuario y minero).
D. Aumentar la innovación agrícola y el uso de las TIC`s por parte de los emprendedores rurales.
E. Incentivar de manera sostenible la utilización de nuestra biodiversidad en nuevas biotecnologías. 
F. Disponer de un espacio físico y/o virtual para: Laboratorios, simuladores, centro de innovación manufacturera, banco de pruebas, estudios para fortalecimiento de la economía naranja, centro de alto rendimiento, viveros, grupos de investigación, equipos de co creaciòn, para la instalación de aceleradoras de startup, spin off, empresas de alta tecnología y de robótica, y para empresas de alta tecnología. 
</t>
  </si>
  <si>
    <t>Ciudades Emergentes y Región sostenible - Ecosistema Digital de monitoreo e indicadores BigData de los sectores priorizados de la Región</t>
  </si>
  <si>
    <t>Fortalecer La transformación digital permitir el monitoreo constante de la infraestructura y el uso eficiente de los recursos potenciando así, la economía circular en las ciudades por medio de la sustentabilidad económica, ambiental y social. aprovechar la tecnología disponible en función del bienestar de la ciudadanía.  impulsar ecosistemas de cocreación donde el Estado, las empresas, las universidades, las Startups y los ciudadanos en general, participen y asuman decisiones inteligentes que les permitan construir en conjunto ciudades más sostenibles, responsables y acordes a las necesidades de sus habitantes.</t>
  </si>
  <si>
    <t>Articular data, modernizar el sistema de data del Eje cafetero, estudios detallados de problemas considerados prioritarios y que afectan al mayor número de personas, considerar las diferentes opciones tecnológicas con miras a encontrar respuestas para problemas cada vez más complejos, captar datos que son transformados en información para producir conocimiento capaz de apoyar la toma de decisiones y ofrecer mayor calidad de vida y beneficios a los ciudadanos, lograr la participación activa del ciudadano, a través de los teléfonos inteligentes</t>
  </si>
  <si>
    <t>200 directos y 400 indirectos Actores mesas sectoriales, Gobernacion Alcaldia,  academia, sectores articuladores (Corporacion autonoma regional Risarlada), empresas públicas y empresa privada</t>
  </si>
  <si>
    <t>Piloto Risaralda, Pereira, entidades públicas privadas Transversalidad en todos los sectores, mejora en Seguridad, competitividad</t>
  </si>
  <si>
    <t>500.000.000 como aporte en especie de las organizaciones aliadas , mesas sectoriales, universidades, datos de eventos expofuturo, Gobernación y Alcaldía, ProColombia, SENA, CARDER</t>
  </si>
  <si>
    <t>Edentiav.com y Cluster Novitas 4.0 - SENA</t>
  </si>
  <si>
    <t>Leonardo Ordoñez Lozano</t>
  </si>
  <si>
    <t>leonardo@edentiav.com 3017541994   - Cluster Novitas</t>
  </si>
  <si>
    <t>Naranjados Eje Moda</t>
  </si>
  <si>
    <t>Vincular 20 empresarios o emprendedores de Economía Naranja a participar de  Eje Moda  2021 en la Ruta Naranja.</t>
  </si>
  <si>
    <t>Terminado</t>
  </si>
  <si>
    <t>Cámara de Comercio de Dosquebradas</t>
  </si>
  <si>
    <t>Jhon Jaime Jiménez Sepúlveda</t>
  </si>
  <si>
    <t>lgrajales@camado.org.co</t>
  </si>
  <si>
    <t>222 Studio</t>
  </si>
  <si>
    <t>Establecer una industria creativa que permita desarrollar la apuesta cultural de la comuna villasantana</t>
  </si>
  <si>
    <t>1. Adecuación de un espacio físico que permita mantener los procesos de formación, creación y acompañamiento.
2.  Caracterizar el 100% de las apuestas socio culturales de la comuna villa Santana.
3.  Formar y acompañar a 45 iniciativas socio culturales de la comuna Villa Santana.</t>
  </si>
  <si>
    <t>CRISTIAN DUVAN ROA IBARGUEN</t>
  </si>
  <si>
    <t xml:space="preserve">222Studiosinc@gmail.com </t>
  </si>
  <si>
    <t xml:space="preserve">Formación de alto nivel para la gestión de la innovación empresarial </t>
  </si>
  <si>
    <t>Formar capital humano para liderar los procesos de innovacion en las empresas</t>
  </si>
  <si>
    <t xml:space="preserve">Empresarios y/o líderes formados para la innovación en empresas pertenecientes a sectores estratégicos </t>
  </si>
  <si>
    <t>Impacto subregional al 30% del territorio o inferior</t>
  </si>
  <si>
    <t>101 - 500
(Millones de pesos)</t>
  </si>
  <si>
    <t>No tiene financiación</t>
  </si>
  <si>
    <t>John Eider Vasquez</t>
  </si>
  <si>
    <t>Pereira Ciudad Aeropuerto - Parque Empresarial y de Servicios</t>
  </si>
  <si>
    <t xml:space="preserve">Desarrollar un parque empresarial de usos ultra mixtos, frente al Aeropuerto Internacional Matecaña  de la ciudad de Pereira, que fortalezca y dinamice la vocación logística y turística de la región, promoviendo el desarrollo y la competitividad del  Eje Cafetero, aprovechando su localización estratégica y convirtiéndolo en polo articulador del Aeropuerto y la región. </t>
  </si>
  <si>
    <t>●	Constituir un nuevo polo de desarrollo para la región 
●	Generar al menos 1.000 empleos directos y 5.000 indirectos durante la obra
●	Generar al menos 2.000 empleos durante la operación, especializados y de alto valor
●	Convertir al proyecto en un referente de innovación urbana local y nacional 
●	Generar interés por parte de empresas públicas y privadas en localizar sus sedes en el eje cafetero, como potencializador de desarrollo
●	Desarrollar un proyecto que se integre con su entorno conservando y resaltando los recursos naturales del sector
●	Generar un espacio público de calidad para la ciudad</t>
  </si>
  <si>
    <t>120 millones USD</t>
  </si>
  <si>
    <t>Ana María Cuartas Saldarriaga</t>
  </si>
  <si>
    <t>3117999134
directora@smpereira.org</t>
  </si>
  <si>
    <t>A.	Fortalecer el sistema regional de Ciencia, Tecnología e Innovación.
B.	Desarrollar infraestructura de soporte para el desarrollo tecnológico y la innovación en sectores estratégicos.
C.	Generar capacidades para la gestión estratégica de la innovación y la creación, desarrollo y consolidación de empresas de base tecnológica.
D.	Contribuir a la articulación del sistema educativo para la formación y fortalecimiento de capacidades del talento humano en investigación, emprendimiento e innovación que faciliten la apropiación social del conocimiento.
E.	Generar mecanismos, instrumentos y políticas para el mejoramiento y financiación de la investigación aplicada y la innovación.</t>
  </si>
  <si>
    <t>PROGRAMA DE EXTENSIÓN RURAL AGROECOLÓGICA PARA EL DEPARTAMENTO RISARALDA.</t>
  </si>
  <si>
    <t>A.  Generar una escuela de formación para formadores y extensionistas especializados en agroecología.                   
B:  Desarrollar tres parcelas experimentales de producción agroecológica en las 3 subregiones del Departamento de Risaralda.  
C.  Generar una oferta de extensión agroecológica para tubérculos y hortalizas, en la zona rural del Departamento de Risaralda.</t>
  </si>
  <si>
    <t>a)	Desarrollar un sistema de información basado en IoT que reciba información de los predios, productos y condiciones del medio para que se pueda monitorear y predecir el comportamiento de la producción y la calidad del producto cosechado.
b)	Involucrar a transformadores y comercializadores en la cadena de flujo de la información para acercar la oferta con la demanda y aumentar la eficiencia operacional de las cadenas.
c)	Construir modelos basados en información real para la predicción de la capacidad productiva, optimización del uso de la tierra e incremento de la eficiencia en los procesos logísticos y de transformación.</t>
  </si>
  <si>
    <t>IMPLEMENTACIÓN DEL CENTRO DE DESARROLLO TECNOLÓGICO CON ENFOQUE EN AGROINDUSTRIA PARA EL DEPARTAMENTO DE RISARALDA</t>
  </si>
  <si>
    <t>Fortalecer las capacidades en desarrollo tecnológico para la competitividad del sector agroindustrial en el Departamento de Risaralda.</t>
  </si>
  <si>
    <t>Construir y amoblar 2642.3 m² de infraestructura física para el CDT agroindustria
Realizar dotación y puesta en funcionamiento de la infraestructura tecnológica con laboratorios (17) de soporte para el desarrollo tecnológico del sector agroindustrial de Risaralda
Desarrollar un sistema de información para la Identificación, caracterización y geo-localización de cultivos de pequeños y medianos productores (Caso de estudio Mora)
Desarrollar un ejercicio de vigilancia estratégica  para la cadena productiva de Aguacate, Cacao, Mora y Plátano
Desarrollar prototipos para la generación de desarrollo tecnológico en la cadena agroindustrial de Aguacate, Cacao, Mora y Plátano 
Desarrollar actividades de gestión tecnológica en las cadenas agroindustriales de aguacate, cacao, mora y plátano
Transferir los resultados de los desarrollos de los prototipos a las asociaciones agroempresariales de las cuatro cadenas agroindustriales priorizadas
Desarrollar un foro regional en Desarrollo Tecnológico Agroindustrial  y un evento internacional en Desarrollo Agroindustrial 
Desarrollar 10 talleres a asociaciones agroempresariales en: Gestión del Desarrollo Tecnológico en los modelos de negocio, cadena logística de productos perecederos, productos mínimamente procesados y en el empaque para mercados de productos frescos y mínimamente procesados en las cadenas de Aguacate, Cacao, Mora y Plátano.
Desarrollar 5 diplomados a los actores de la cadena de valor en: Desarrollo Tecnológico de productos agroindustriales, Diseño y Desarrollo Tecnológico de productos derivados de Aguacate, Cacao, Mora y plátano, Desarrollo Tecnológico y asociatividad para el encadenamiento competitivo de las agroindustrias del Departamento de Risaralda, y Tecnologías emergentes aplicadas al desarrollo de productos innovadores y mejoramiento de los existentes: contexto Colombia y Risaralda.
Desarrollar 3 cursos de capacitación técnica en: “Gestión del Desarrollo Tecnológico desde una visión mundial hacia la agro-empresa en la agroindustria colombiana y Risaraldense, Factores tecnológicos, legales, económicos y sociales de desempeño exitoso en agro-empresas del sector agroindustrial en latino américa y Escalamiento de nuevos productos, productos mejorados o innovadores para el mercado nacional e internacional.</t>
  </si>
  <si>
    <t>JULIAN VALENCIA
PABLO PELAEZ</t>
  </si>
  <si>
    <t>EPSEA UTP</t>
  </si>
  <si>
    <t>Apoyo en extesión rural</t>
  </si>
  <si>
    <t>x</t>
  </si>
  <si>
    <t>Desarrollo de capacidades en la cadena de valor de cafés especiales para la competitividad y sostenibilidad del Paisaje Cultural Cafetero: Fase III</t>
  </si>
  <si>
    <t>Diseño y puesta en marcha de cuatro procesos de formación para la cualificación de los actores de la cadena de valor de Cafés especiales del Paisaje Cultural Cafetero</t>
  </si>
  <si>
    <t>Dotación e implementación de los laboratorios de cafés especiales, cocina  y desarrollo de capacitaciones en barimo, nutrición y cocina básica</t>
  </si>
  <si>
    <t>Incremento de la competitividad del sector cacaotero mediante la transformación de residuos agroindustriales para la innovación y desarrollo de nutraceúticos y bioproductos que generen valor agregado al grano de cacao en el Departamento del Amazonas</t>
  </si>
  <si>
    <t>Estragias que permintan dar respuesta a la necesidad del Departamento de Amazonas de generación de conocimiento sobre los recursos suelo, agua, biodiversidad y servicios ecosistémicos del territorio departamental para la disminución de gases efecto invernadero y captura de carbono</t>
  </si>
  <si>
    <t>Protocolo para obtención de celulosa a partir de la cáscara de la mazorca de cacao</t>
  </si>
  <si>
    <t>TRANSFORMANDO AGRONEGOCIOS UTP</t>
  </si>
  <si>
    <t>Fortalecer los procesos de extensión rural integral para el desarrollo de la
Agroindustria en el Departamento de Risaralda, a partir del acompañamiento
Organizacional, Asociativo, Técnico, Financiero y Tributario, a organizaciones
de productores de las cadenas productivas de Mora, Aguacate, Cacao, Plátano
y Hortalizas, que les permita mejorar sus procesos, impactando la calidad de
vida de sus productores.</t>
  </si>
  <si>
    <t>Apoyo a las organizaciones en temas asociativos, organizaciones, financiero y tributario, agroindustria</t>
  </si>
  <si>
    <t xml:space="preserve">Valoración del aprovechamiento de los residuos sólidos biodegradables municipales en el Departamento de Risaralda a través de procesos de digestión anaerobia en el marco de la Estrategia Nacional de Economía Circular
</t>
  </si>
  <si>
    <t>Valorar el aprovechamiento de los residuos sólidos biodegradables municipales en el Departamento de Risaralda a través de procesos de digestión anaerobia en el marco de la Estrategia Nacional de Economía Circular.</t>
  </si>
  <si>
    <t xml:space="preserve">Infraestructura para la investigación dotada. Infraestructura para la investigación fortalecida. Documentos de investigación. </t>
  </si>
  <si>
    <t>FORMULACIÓN Y ESTRUCTURACIÓN DE COMPONENTES PARA PUESTA EN MARCHA DEL PUNTO DE DISPOSICIÓN FINAL DE RCD DEL AREA METROPOLITANA CENTRO OCCIDENTE</t>
  </si>
  <si>
    <t>Poner en funcionamiento el sitio de disposición final de RCD del Área Metropolitana, dando cumplimiento a las obligaciones normativas que regulan la gestión integral de RCD en el ámbito Nacional.</t>
  </si>
  <si>
    <t>"1001 - 5000
(Millones de pesos)"</t>
  </si>
  <si>
    <t>AREA MERTOPOLITANA CENTRO OCCIDENTE</t>
  </si>
  <si>
    <t xml:space="preserve">Desarrollo Territorial </t>
  </si>
  <si>
    <t>sdmetropolitano@amco.gov.co</t>
  </si>
  <si>
    <t xml:space="preserve">• Asociaciones de productores agropecuarios con modelos de gobernanza que favorezcan la innovación y el desarrollo tecnológico
• Productores agropecuarios con competencias personales para la innovación y el desarrollo tecnológico
• 50 Nodos agroalimentarios que permitan articular productores agropecuarios y actores del SCTI en procesos de innovación y desarrollo tecnológico
• Sistema de información, desarrollado y transferido, que facilite en los productores de los Nodos el manejo y comercialización de sus cultivos
</t>
  </si>
  <si>
    <t>IMPLEMENTACIÓN DEL MUSEO MAESTRO RODRIGO ARENAS BETANCOURT</t>
  </si>
  <si>
    <t>Implementar el Museo Interactivo frente al legado y obras del Maestro Rodrígo Arenas Betancourt</t>
  </si>
  <si>
    <t>Museo construido y dotado</t>
  </si>
  <si>
    <t>Aun no se cuenta la información, debido a que aun se esta formulando en parce de perfil.  Se espera tener un febrero de 2023</t>
  </si>
  <si>
    <t>c</t>
  </si>
  <si>
    <t>no se tiene pero se busca</t>
  </si>
  <si>
    <t>Ampliación de la biblioteca publica de la Universidad Tecnológica de Pereira</t>
  </si>
  <si>
    <t>Construir 5526 m2 aproximadamente de infraestructura educativa para el fortalecimiento de procesos de educación en todos los niveles en el departamento de Risaralda (2260 m2 de remodelación y 2856 m2 de construción nueva)</t>
  </si>
  <si>
    <t>Biblioteca adecuada y ampliada</t>
  </si>
  <si>
    <t xml:space="preserve">Aun no se cuentan debido a que el proyecto esta en idea </t>
  </si>
  <si>
    <t xml:space="preserve">no </t>
  </si>
  <si>
    <t>Estructuración y puesta en marcha del centro de investigac y de apropiacion social del bosque andino y alto andino (Finca Cataluña)</t>
  </si>
  <si>
    <t>Construir la infraestructura adecuada para el desarrollo de procesos de investigación y de apropiación social de la CTeI en el Bosque Alto Andino del País</t>
  </si>
  <si>
    <t>Infraestructura construida y dotada para la investigación y la apropiación social de la CTeI</t>
  </si>
  <si>
    <t>109 ha, alrrededor de 1000 personas beneficiadas</t>
  </si>
  <si>
    <t>Fortalecimiento del Equipamiento de los Laboratorios de la Universidad Tecnológica de Pereira (UTP), para el desarrollode actividades de ciencia, tecnología, investigación, creación y docencia pereira</t>
  </si>
  <si>
    <t>Fortalecer el equipamiento de los laboratorios de la Universidad Tecnológica de Pereira.</t>
  </si>
  <si>
    <t>Mejoramiento de la dotación de laboratorios existentes en términos de reposiciones de equipos obsoletos o dañados y la dotación de los nuevos laboratorios construidos en la universidad.</t>
  </si>
  <si>
    <t>17.217 Estudiantes beneficiados</t>
  </si>
  <si>
    <t>Estructuración y puesta en marcha del centro de investigación y ciencias clínicas en el departamento de Risaralda</t>
  </si>
  <si>
    <t>Construir la infraestructura de investigación como soporte a los servicios de la clínica de alta complejidad de Risaralda</t>
  </si>
  <si>
    <t>Aporte a los prcesos de desarrollo científico y tecnológico en los temas de salud en la región y el país</t>
  </si>
  <si>
    <t>no se tienen ya que apenas esta en proceso de formulacion</t>
  </si>
  <si>
    <t>PROMOCIÓN DE RISARALDA COMO DESTINO TURÍSTICO.</t>
  </si>
  <si>
    <t>A.	Generación de empleo en más de 11 sectores de la economía.
B.	Mayor flujo de divisas en la economía
C.	Diversificación de la canasta exportadora del Departamento. 
D.	Crecimiento del tejido empresarial del Departamento
E.	Crecimiento económico del Departamento</t>
  </si>
  <si>
    <t xml:space="preserve">3122863567
asalazar@pereiraconventionbureau.com </t>
  </si>
  <si>
    <t>Reclasificación de Idea (Fase 1) a programa</t>
  </si>
  <si>
    <t>FORTALECIMIENTO DE LA CADENA PRODUCTIVA DEL TURISMO MICE</t>
  </si>
  <si>
    <t>A.	Capacitar en temas específicos que competen al turismo de reuniones.
B.	Certificaciones internacionales pata los empresarios del Departamento.
C.	Diversificación de la canasta exportadora del Departamento. 
D.	Crecimiento del tejido empresarial del Departamento.
E.	Crecimiento económico del Departamento.</t>
  </si>
  <si>
    <t xml:space="preserve">
3122863567
asalazar@pereiraconventionbureau.com </t>
  </si>
  <si>
    <t>PLAN MAESTRO DE INTERNACIONALIZACIÓN DE RISARALDA CON VISIÓN AL 2032</t>
  </si>
  <si>
    <t xml:space="preserve">A.	Diagnostico actual del estado de la internacionalización de Risaralda
B.	Construcción con el sector empresarial del plan de internacionalización
C.	Plan de acción y visión 2032 
D.	Definición de política pública del plan de internacionalización </t>
  </si>
  <si>
    <t xml:space="preserve">
3387800 ext 161
asalazar@pereiraconventionbureau.com</t>
  </si>
  <si>
    <t>ACELERADOR DE EMPRENDIMIENTO CCP</t>
  </si>
  <si>
    <t>A. Seleccionar emprendedores y compañías de alto potencial de crecimiento, con productos innovadores y modelo de negocio consolidado. B. Brindar asesoría y formación a la medida para los emprendedores y compañías seleccionadas y para los Mentores. C. Identificar productos con potencial de innovación e introducción al mercado para su posterior prototipado, validación y lanzamiento. D. Poner en marcha una Red de Mentoría (conexión emprendedor – mentor). E. Generar espacios de relacionamiento y exposición de la propuesta de valor a personas con capacidad de hacer crecer el negocio (networking).</t>
  </si>
  <si>
    <t>fase 1</t>
  </si>
  <si>
    <t xml:space="preserve">3206832439
jrfranco@camarapereira.org.co </t>
  </si>
  <si>
    <t>ARBORETUM – Ícono turístico y arquitectónico</t>
  </si>
  <si>
    <t xml:space="preserve">Construir un atractivo tuiristico nacional </t>
  </si>
  <si>
    <t>8 Municipios</t>
  </si>
  <si>
    <t>Se clasifica como Fase 3</t>
  </si>
  <si>
    <t>Reactivación de la Plaza de Mercado central de Pereira: Distrito Grafiti y Food Lab</t>
  </si>
  <si>
    <t>A. Mejorar la estética y presentación de la Plaza de mercado de la 41, en especial la zona gastronómica y fachada. B. Poner en marcha un Distrito Grafiti en las manzanas aledñas a la Plaza de Mercado de la 41. C. Disponer de un Food Lab y zona gastronómica de calidad en la Plaza de Mercado La 41 (esto incluye el rediseño del área, formación de los cocineros de los comercios de alimentos e inclusión de nuevos platos y oferta culinarias). D. Organizar los comerciantes de la Plaza de Mercado y comunidad circundante, para la apropiación del proyecto, el emprendimiento alrededor de la iniciativa y el aprovechamiento organizado del turismo.</t>
  </si>
  <si>
    <t>Generacion de un atractivo Turistico
Restauracion del tejido social del sector aledaño a la plaza de mercado a traves de actividades de muralismo</t>
  </si>
  <si>
    <t>1 municipio</t>
  </si>
  <si>
    <t>"101 - 500
(Millones de pesos)"</t>
  </si>
  <si>
    <t>Observatorio de tendencias comerciales</t>
  </si>
  <si>
    <t>Implementar un sistema de información con indicadores del sector comercio, con el fin de que las más de 15.000 empresas del sector en el departamento, puedan generar estrategias y metodologías de trabajo que les permita ser más competitivos.</t>
  </si>
  <si>
    <t>Sistema de información alimentado de fuentes oficiales y confiables, con análisis y reportes de tendencias del sector comercio en las dimensiones: mundo, pais y región.</t>
  </si>
  <si>
    <t>3 directos</t>
  </si>
  <si>
    <t>Programa de formación en comercio (entre lo análogo y lo digital)</t>
  </si>
  <si>
    <t>Implementar un programa de formación en competencias comerciales (análogas y digitales) que permitan cualificar el recurso humano del sector más tradicional del departamento.</t>
  </si>
  <si>
    <t>Programa de formación de 120 horas en competencias comerciales, para capacitar a 1.000 personas empleadas del sector comercio de Risaralda.</t>
  </si>
  <si>
    <t>VARIANTE ORIENTAL DEL ÁREA METROPOLITANA</t>
  </si>
  <si>
    <t>Variante Oriental conectara Dosquebradas con Armenia (desde La Romelia en la vereda Mundo Nuevo hasta Punto 30), por medio de 13Km de vía que  acortará los tiempos entre Manizales y Armenia a una hora y mejoraría la movilidad en el AMCO.</t>
  </si>
  <si>
    <t>●	Mejoramiento de la conectividad Antioquia, Caldas, Risaralda, Quindío y Tolima.
●	Contribuye a la integración regional, competitividad y seguridad vial.</t>
  </si>
  <si>
    <t>320 mil  millones</t>
  </si>
  <si>
    <t>Sociedad de Mejoras de Pereira
RAP EJE CAFETERO</t>
  </si>
  <si>
    <t>Proyecto para la movilidad de PEI-DOSQ</t>
  </si>
  <si>
    <t xml:space="preserve">Desarrollar la factibilidad del proyecto que permita mejorar la movilidad entre Pereira y Dosquebradas. </t>
  </si>
  <si>
    <t>●	Disminución de los tiempos de movilidad de carga y pasajeros.
●	Mejoramiento de la calidad de vida
●	Mejoramiento de la competitividad</t>
  </si>
  <si>
    <t>INTERNET 
IDEA</t>
  </si>
  <si>
    <t>CORREDOR METROPOLITANO - VÍAS VERDES
IDEA</t>
  </si>
  <si>
    <t>ARTICULACIÓN NEVADOS</t>
  </si>
  <si>
    <t>ESCENARIOS DEPORTIVOS JUEGOS
ALCALDÍA DISEÑOS
REDISTRIBUCIÓN PRESUUESTI</t>
  </si>
  <si>
    <t>CLÍNICA MATERNO INFANTIL</t>
  </si>
  <si>
    <t xml:space="preserve">Reservorio Multipropósito Rio la Vieja </t>
  </si>
  <si>
    <t>Construir un reservorio que permita el control de inundaciones en el municipio de Cartago,</t>
  </si>
  <si>
    <t>La prolongación del corredor turístico del eje cafetero en el cual se puede desarrollar actividades de: acuaturismo: deportes náuticos, cruceros y de Ecoturismo como: rutas de observación del paisaje y de saltos de agua, para lo cual es necesario incentivar el desarrollo de proyectos inmobiliarios como:• Vivienda campestre, • Parques de diversión, • Hoteles y restaurantes, • Conjuntos habitacionales, • Miradores y observatorios</t>
  </si>
  <si>
    <t>Acopi</t>
  </si>
  <si>
    <t>PROYECTO POSTULADO</t>
  </si>
  <si>
    <t>PROYECTO PRIORIZADO CRC</t>
  </si>
  <si>
    <t>PROYECTO PRIORIZADO PARLAMENTO</t>
  </si>
  <si>
    <t>TEMPORALIDAD</t>
  </si>
  <si>
    <t>SECTOR</t>
  </si>
  <si>
    <t>BRECHA MUY CRITICA</t>
  </si>
  <si>
    <t>BRECHA CRITICA</t>
  </si>
  <si>
    <t>INCIDENCIA</t>
  </si>
  <si>
    <t>PLAN DE DESARROLLO</t>
  </si>
  <si>
    <t>Priorizado CRC</t>
  </si>
  <si>
    <t>Corto Plazo</t>
  </si>
  <si>
    <t>Desarrollo Social</t>
  </si>
  <si>
    <t xml:space="preserve">Brecha Laboral H/M </t>
  </si>
  <si>
    <t>Empleo vulnerable H/M</t>
  </si>
  <si>
    <t>Alta</t>
  </si>
  <si>
    <t>Desarrollo Ambiental</t>
  </si>
  <si>
    <t>Inversion Servicios ambientales</t>
  </si>
  <si>
    <t>Biotecnologia</t>
  </si>
  <si>
    <t>Inversión en ACTI</t>
  </si>
  <si>
    <t>Moda</t>
  </si>
  <si>
    <t>CTeI</t>
  </si>
  <si>
    <t>Inv.Cient</t>
  </si>
  <si>
    <t>Emprendedores de base tecnologica</t>
  </si>
  <si>
    <t>Alcadia de Pereira</t>
  </si>
  <si>
    <t xml:space="preserve">4.0 </t>
  </si>
  <si>
    <t>TIC</t>
  </si>
  <si>
    <t>Más de 50.000 personas beneficianas</t>
  </si>
  <si>
    <t xml:space="preserve">Si </t>
  </si>
  <si>
    <t>Educacion Superior</t>
  </si>
  <si>
    <t>15 empresa beneficiadas</t>
  </si>
  <si>
    <t>600 Mil Millones</t>
  </si>
  <si>
    <t>Salud</t>
  </si>
  <si>
    <t>Salud pública</t>
  </si>
  <si>
    <t>Luis Fernando Gaviria Trujillo</t>
  </si>
  <si>
    <t>Incremento del porcentaje del número de estudiantes con egreso exitoso y disminución de la deserción en la educación terciaria</t>
  </si>
  <si>
    <t>1000 beneficiados</t>
  </si>
  <si>
    <t>edu.Media</t>
  </si>
  <si>
    <t>No se tiene informacion</t>
  </si>
  <si>
    <t>Internacionalizacion</t>
  </si>
  <si>
    <t>Pasajeros vía aérea</t>
  </si>
  <si>
    <t xml:space="preserve">80 iniciativas de negocios en la
actualidad y 60 nuevas iniciativas beneficiadas.  Más de 31 empleos  </t>
  </si>
  <si>
    <t>Empresas ISO14001</t>
  </si>
  <si>
    <t>Creación y operación del CIBI Centro de Ciencia en Biodiversidad de Risaralda</t>
  </si>
  <si>
    <t>Recursos nuevo PPTO 2023</t>
  </si>
  <si>
    <t>Construcción de la PLANTA DE TRATAMIENTO DE AGUAS RESIDUALES DE PEREIRA EN LA ZONA DE COMBIA</t>
  </si>
  <si>
    <t>Camas especializadas</t>
  </si>
  <si>
    <t>Infraestructura</t>
  </si>
  <si>
    <t>Vias Primarias</t>
  </si>
  <si>
    <t>Vias Depto</t>
  </si>
  <si>
    <t>150.000 beneficiados</t>
  </si>
  <si>
    <t>2 Millones de dolares</t>
  </si>
  <si>
    <t>Largo Plazo</t>
  </si>
  <si>
    <t>Emisiones CO2</t>
  </si>
  <si>
    <t>Entre 40 y 50 empleos por año</t>
  </si>
  <si>
    <t>Mediano Plazo</t>
  </si>
  <si>
    <t>Logistica</t>
  </si>
  <si>
    <t>Diseños industriales</t>
  </si>
  <si>
    <t>Industrias Creativas y Culturales</t>
  </si>
  <si>
    <t>estudiantes IETDH</t>
  </si>
  <si>
    <t>Metalmecanico</t>
  </si>
  <si>
    <t>50 empresas de la demanda, 50 emprsas de novitas y 150 empresarios de talento humano</t>
  </si>
  <si>
    <t>4.100 MILLONES</t>
  </si>
  <si>
    <t>Regalias</t>
  </si>
  <si>
    <t>Turismo</t>
  </si>
  <si>
    <t>Agroindustrial</t>
  </si>
  <si>
    <t>operación</t>
  </si>
  <si>
    <t>NA</t>
  </si>
  <si>
    <t xml:space="preserve">No se ceunta con información </t>
  </si>
  <si>
    <t>165 km, 2.7 Millones de beneficiados, 121 mil pasajeros diarios, 2 Millones de toneladas anuales</t>
  </si>
  <si>
    <t>14 Municipios (Eje cafetero)</t>
  </si>
  <si>
    <t>En proceso</t>
  </si>
  <si>
    <t>Se esta incluyendo en el Plan Nacional de Desarrollo y los Planes departamentales y municipales</t>
  </si>
  <si>
    <t>Sociedad de Mejoras de Pereira
Aeropuerto Internacional Matecaña</t>
  </si>
  <si>
    <t>Fade 3</t>
  </si>
  <si>
    <t>7.335 m2, 45 empleos directos, 180 visistantes</t>
  </si>
  <si>
    <t>Eje Cafetero</t>
  </si>
  <si>
    <t>helman camargo</t>
  </si>
  <si>
    <t>Baja</t>
  </si>
  <si>
    <t>CONECTIVIDAD DE MUNICIPIOS</t>
  </si>
  <si>
    <t>IDEA</t>
  </si>
  <si>
    <t>Hogares con PC</t>
  </si>
  <si>
    <t>Media</t>
  </si>
  <si>
    <t>30.000 - 100.000 Visitantes, 165 empleos directos, 100 indirectos, 3.463 m2</t>
  </si>
  <si>
    <t>28.000 Millones</t>
  </si>
  <si>
    <t>Se busca</t>
  </si>
  <si>
    <t>FONTUR</t>
  </si>
  <si>
    <t>Distrito Creativo Comfamilar</t>
  </si>
  <si>
    <t>•	Realización de 1 agenda artística y cultural institucional de Comfamiliar Risaralda, desarrollada de manera anual, con una programación de actividades mensuales, mientras continúan las disposiciones de contigencia sanitaria.
•	Difusión, promoción y motivación a la población para la inscripción a los cursos, alianzas con empresas y con entidades estatales
•	Livestream de conciertos, obras de teatro, danza, exposiciones, entre otras actividades Virtuales desde diferentes localidades incluido el parque
•	Ejecución de actividades presenciales barrios y comunidades - Películas comunitarias (Cine Móvil), conciertos, obras de teatro, obras de danza, entre otros que permita la regulación de contingencia sanitaria (si hubiere). 
•	Atención empresarial con exposiciones y actividades artísticas - Musicoterapia para empresas, talleres de técnica vocal, etc.
•	Venta de actividades artísticas y culturales a privados, dependiendo de las normativas vigentes.</t>
  </si>
  <si>
    <t>Todo el departamento seria beneficiado</t>
  </si>
  <si>
    <t>Comercio</t>
  </si>
  <si>
    <t>CONSTRUCCIÓN AUDITORIO MAYOR UTP</t>
  </si>
  <si>
    <t>15 asociaciones</t>
  </si>
  <si>
    <t>200 Millones</t>
  </si>
  <si>
    <t>carolina gonzales</t>
  </si>
  <si>
    <t>200 beneficiados Y 200 empleos generados</t>
  </si>
  <si>
    <t>400 Millones</t>
  </si>
  <si>
    <t>2.500 visitantes por año. 20.000 m2, 10 empleos directos y 50 indirectos</t>
  </si>
  <si>
    <t>Toda la ciudad de Pereira</t>
  </si>
  <si>
    <t>Juan Pablo Arrubla Velez</t>
  </si>
  <si>
    <t>3127910059 juanpablo77@utp.edu.co</t>
  </si>
  <si>
    <t>462 mil beneficiados</t>
  </si>
  <si>
    <t>UPCYDENIM</t>
  </si>
  <si>
    <t>Emilia Gutiérrez Gómez</t>
  </si>
  <si>
    <t>emiliagutierrez2831@gmail.com   3146351066</t>
  </si>
  <si>
    <t>494 unidades de vivienda</t>
  </si>
  <si>
    <t>Todo el departamento sera beneficiado</t>
  </si>
  <si>
    <t>Fase  1</t>
  </si>
  <si>
    <t>Adecuación del escenario deportivo de tenis de campo del municipio de Pereira en el
marco de los Juegos Deportivos Nacionales y Paranacionales 2023 Risaralda</t>
  </si>
  <si>
    <t>Mejorar la infraestructura física de la instalación deportiva de tenis de campo con base en
la normatividad nacional e internacional vigente para desarrollar adecuadamente
competencias de alto rendimiento</t>
  </si>
  <si>
    <t>Práctica deportiva eficiente para deportistas de alto rendimiento y en procesos de
formación
Desarrollar adecuadas intervenciones en la instalación deportiva de tenis de campo.
Desarrollo de los juegos deportivos naciones y paranacionales 2023 en condiciones
adecuadas.</t>
  </si>
  <si>
    <t>31 – o más</t>
  </si>
  <si>
    <t>15.696,39 m2.
Aforo de 1063 espectadores.</t>
  </si>
  <si>
    <t>$8.800.000 Millones</t>
  </si>
  <si>
    <t>SGR – Asignación para la
Inversión de Regional</t>
  </si>
  <si>
    <t>Carlos Jairo Bedoya Naranjo
Asesor del Despacho del Gobernador para Proyectos y Regalías.</t>
  </si>
  <si>
    <t>Carlos.bedoya@risaralda.gov.co
305 3091031</t>
  </si>
  <si>
    <t>PROYECTO</t>
  </si>
  <si>
    <t>BRECHA MUY CRÍTICA</t>
  </si>
  <si>
    <t>BRECHA CRÍTICA</t>
  </si>
  <si>
    <t>Etiquetas de fila</t>
  </si>
  <si>
    <t>Cuenta de PROYECTO</t>
  </si>
  <si>
    <t>Sector</t>
  </si>
  <si>
    <t>No. Proyectos</t>
  </si>
  <si>
    <t>Proyectos</t>
  </si>
  <si>
    <t>Brecha</t>
  </si>
  <si>
    <t xml:space="preserve">Negocios Verdes </t>
  </si>
  <si>
    <t xml:space="preserve">PARQUE  SALADO DE CONSOTÁ </t>
  </si>
  <si>
    <t xml:space="preserve">residuos de cafés especiales </t>
  </si>
  <si>
    <t>Ecoparque El Vergel</t>
  </si>
  <si>
    <t>PTAR PEREIRA</t>
  </si>
  <si>
    <t>CIDT ETAPA 2</t>
  </si>
  <si>
    <t xml:space="preserve">Innovación y productividad  MIPYMES </t>
  </si>
  <si>
    <t>CIBI</t>
  </si>
  <si>
    <t xml:space="preserve">Media tecnica vocacional </t>
  </si>
  <si>
    <t>Total general</t>
  </si>
  <si>
    <t xml:space="preserve">CLUSTER DE EDUCACIÓN SUPERIOR </t>
  </si>
  <si>
    <t xml:space="preserve">Plataforma de servicios de salud </t>
  </si>
  <si>
    <t>Edificio Ciencias de la Salud UTP</t>
  </si>
  <si>
    <t xml:space="preserve">Hospital de cuarto nivel </t>
  </si>
  <si>
    <t>INTERSECCIÓN Y CONECTORES VÍAS DEL SAMÁN
(ENTRE VÍAS DEL SAMÁN Y AVENIDA COLIBRIES)</t>
  </si>
  <si>
    <t xml:space="preserve"> porduccion horticola</t>
  </si>
  <si>
    <t>I+d+i   lulo, mora, plátano</t>
  </si>
  <si>
    <t>INTERSECCIÓN VÍAS DEL SAMÁN</t>
  </si>
  <si>
    <t xml:space="preserve">MARCA DE DESTINO </t>
  </si>
  <si>
    <t>Sentimiento de Mujer</t>
  </si>
  <si>
    <t xml:space="preserve">RUTA COMEPTITIVA 4,0 </t>
  </si>
  <si>
    <t>Capacidades de la mujer</t>
  </si>
  <si>
    <t>Risvalley Rda</t>
  </si>
  <si>
    <t>4.0 Metalmecanica</t>
  </si>
  <si>
    <t>Fortalecimiento 4.0</t>
  </si>
  <si>
    <t>Plataforma Digital Turismo</t>
  </si>
  <si>
    <t>4.0 Agroindustrial</t>
  </si>
  <si>
    <t>Centro de Planeación Estratégica</t>
  </si>
  <si>
    <t>Red De Nodos CTeI</t>
  </si>
  <si>
    <t>Equipamiento Laboratorios UTP</t>
  </si>
  <si>
    <t>Centro De Investigación Y Ciencias Clínicas</t>
  </si>
  <si>
    <t>“A Los Pies Del Tatamá"</t>
  </si>
  <si>
    <t>Cadena Productiva Del Turismo Mice</t>
  </si>
  <si>
    <t>Mejoramiento Infraestructura Tecnológica Centro De Convenciones</t>
  </si>
  <si>
    <t xml:space="preserve">Variante Oriental </t>
  </si>
  <si>
    <t>Movilidad Pei-Dosq</t>
  </si>
  <si>
    <t>Extensión Pista Del Aeropuerto Internacional Matecaña</t>
  </si>
  <si>
    <t>Tecnologías inteligentes Agroindustria</t>
  </si>
  <si>
    <t xml:space="preserve">Capacidades Innovación Desarrollo Tecnológico En Asociaciones De Productores </t>
  </si>
  <si>
    <t>Fortalecimiento De Capacidades Para La Innovación Y El Desarrollo Tecnológico En Asociaciones De Productores  En El Departamento De Risaralda</t>
  </si>
  <si>
    <t>Construcción Sena Étnico</t>
  </si>
  <si>
    <t xml:space="preserve">Aulas Rural </t>
  </si>
  <si>
    <t>Centro De Formación Sena - Plec</t>
  </si>
  <si>
    <t>Desarrollo Amb</t>
  </si>
  <si>
    <t xml:space="preserve">Promoción De La Sostenibilidad Tejido Productivo </t>
  </si>
  <si>
    <t>Plan Deptal De Aguas</t>
  </si>
  <si>
    <t>Centro De Biotecnologia Microbiana Y Seguridad Alimentaria</t>
  </si>
  <si>
    <t>Val Aprovechamiento Residuos Sólidos</t>
  </si>
  <si>
    <t>Plataforma Logística Del Eje Cafetero - Plec</t>
  </si>
  <si>
    <t>Tren De Cercanias Del Eje Cafetero</t>
  </si>
  <si>
    <t>Centro Especializado En Prevención Psicoactivas</t>
  </si>
  <si>
    <t>Clínica Materno Infantil</t>
  </si>
  <si>
    <t>Ind Creativas y Culturales</t>
  </si>
  <si>
    <t>Plan De Descentralización Escuela De Formación Cultural</t>
  </si>
  <si>
    <t>Capacidades Técnicas Y Productivas Del Sector Metalmecánico</t>
  </si>
  <si>
    <t>Ciudades emergentes Big Data</t>
  </si>
  <si>
    <t>Conectividad Rural Municipios</t>
  </si>
  <si>
    <t>Conectividad rural municipios</t>
  </si>
  <si>
    <t>Bosque Andino</t>
  </si>
  <si>
    <t>Digestión anaerobia Eco circular</t>
  </si>
  <si>
    <t>Ampliación Aeromatecaña</t>
  </si>
  <si>
    <t>Ampliacion Aeropuerto Internacional Matecaña</t>
  </si>
  <si>
    <t>Doble calzada Pei-Quinchía</t>
  </si>
  <si>
    <t>Doble Calzada Muncipios Pereira-Quinchia</t>
  </si>
  <si>
    <t>Educación</t>
  </si>
  <si>
    <t>Formación alto nivel</t>
  </si>
  <si>
    <t>ARBORETUM</t>
  </si>
  <si>
    <t xml:space="preserve">PROYECTO PARA LA INNOVACIÓN Y PRODUCTIVIDAD DE MIPYMES </t>
  </si>
  <si>
    <t>CENTRO DE INNOVACIÓN CIBI</t>
  </si>
  <si>
    <t>I+d+i   LULO, MORA, PLATANO Y HORTALIZAS</t>
  </si>
  <si>
    <t xml:space="preserve">RUTA EMPRESARIAL DE COMPETITIVIDAD 4,0 </t>
  </si>
  <si>
    <t>PUNTOS WIFI GRATUITOS EN ZONAS RURALES</t>
  </si>
  <si>
    <t>Aporte Local y otras fuentes $</t>
  </si>
  <si>
    <t>Solicitud de cofinanciación a Gobierno Nacional $</t>
  </si>
  <si>
    <t>No tienen datos de contacto</t>
  </si>
  <si>
    <t>Correo electrónico enviado el 18/03/2024</t>
  </si>
  <si>
    <t>Correo electrónico enviado el 20/03/2024</t>
  </si>
  <si>
    <t>Estado de contacto para la actualización - Llamada</t>
  </si>
  <si>
    <t>Correo electrónico enviado el 18/03/2024 - Es correo esta mal</t>
  </si>
  <si>
    <t>Correo electrónico enviado el 18/03/2024 - No se entrego revisar correo</t>
  </si>
  <si>
    <t>Envie al correo de viceinvestigaciones@unisarc.edu.co que saque de base del NIB - 21/03/ 2024</t>
  </si>
  <si>
    <t xml:space="preserve">Lilian Pachon </t>
  </si>
  <si>
    <t xml:space="preserve">Llamada el 21 / 03 / 2024 dijo: Que salio hace dos años de la Gobernación </t>
  </si>
  <si>
    <t>Llamada el 21 / 03 / 2024 dijo: Que salio hace dos años de la Gobernación</t>
  </si>
  <si>
    <t>Llamada el 21/03/2024 dijo que:  Paula Grisales es la nueva encargada de la oficina de Turismo</t>
  </si>
  <si>
    <t>Correo electrónico enviado el 20/03/2024 - El correo esta mal</t>
  </si>
  <si>
    <t>Correo enviado el 21/03/2024</t>
  </si>
  <si>
    <t>Correo enviado el 21/03/2025</t>
  </si>
  <si>
    <t>Se llamo el 21/03/2024: Se envio vía correo monica.gomez@ucp.edu.co</t>
  </si>
  <si>
    <t>Es de la Doctora Natalia García - No es necesario llamarla</t>
  </si>
  <si>
    <t>Correo electrónico enviado el 20/03/2024 - Este correo no sirve -  serviciosempresariales@camado.org.co o también afiliados@camado.org.co</t>
  </si>
  <si>
    <t xml:space="preserve">Correo electrónico enviado el 20/03/2024 </t>
  </si>
  <si>
    <t>Correo electrónico enviado el 20/03/2025</t>
  </si>
  <si>
    <t>Correo electrónico enviado el 21/03/2024</t>
  </si>
  <si>
    <t>No responde</t>
  </si>
  <si>
    <t>Se llamo el 21/03/2024 y se envio la infromacion al correo electrónico  asalazar@camarapereira.org.co</t>
  </si>
  <si>
    <t>Se envio correo electrónico el 21/03/2024</t>
  </si>
  <si>
    <t>Se envio correo electrónico el 21/03/2025</t>
  </si>
  <si>
    <t>Estado de contacto para la actualización - Correo electrónico</t>
  </si>
  <si>
    <t>paularamirezgarcia00@gmail.com -  eandres.ducuaral@javeriana.edu.co telefonos: 3104695664, 3113622447</t>
  </si>
  <si>
    <t>Se llamo y dio el correo: john.vasquez@ucp.edu.co envio el 21/03/2024</t>
  </si>
  <si>
    <t>Correo electrónicoenviado el 21/03/2024</t>
  </si>
  <si>
    <t>Correo electrónico enviado el 20/03/2024 - El correo esta mal, pero se envio al nuevo que dio en la llamada</t>
  </si>
  <si>
    <t>Ejecución</t>
  </si>
  <si>
    <t>200 empleos en la etapa de ejecución del proyecto.
50 empleos entre directos e indirectos, una vez entre en funcionamiento.</t>
  </si>
  <si>
    <t>815.636 habitantes beneficiados;  12.245 mts2 aproximadamente; se proyecta un aforo de 1.800 visitantes a la semana</t>
  </si>
  <si>
    <t>Valor total del proyecto
$28.406.640.666, distribuidos de la siguiente manera:
Municipio de Pereira 
$2.703.048.225
FONTUR
$10.509.829.923
Sociedad de Mejoras de Pereira
15.193.762.518  representados en el valor del terreno y en los estudios de preinversión.</t>
  </si>
  <si>
    <t>Sociedad de Mejoras de Pereira ProRisaralda</t>
  </si>
  <si>
    <t>Carolina Henao Villegas</t>
  </si>
  <si>
    <t>Acutalizado</t>
  </si>
  <si>
    <t>duverney.gaviria@unilibre.edu.co 3163699113</t>
  </si>
  <si>
    <t>Número Suspendido</t>
  </si>
  <si>
    <t>viviba@utp.edu.co  3122509881</t>
  </si>
  <si>
    <t>Llamada el 04 /03 / 2024</t>
  </si>
  <si>
    <t>No  responde</t>
  </si>
  <si>
    <t>No esta cargo, hace dos años se restiro</t>
  </si>
  <si>
    <t xml:space="preserve">Correo electrónico enviado el 20/03/2024 -El Correo esta mal. </t>
  </si>
  <si>
    <t>Juliana ya no es la persona a cargo</t>
  </si>
  <si>
    <t>Marta Leonor Marulanda Ángel  
Juan Pablo Arrubla Velez</t>
  </si>
  <si>
    <t>mlmarulanda@utp.edu.co 
3127910059 juanpablo77@utp.edu.co</t>
  </si>
  <si>
    <r>
      <rPr>
        <b/>
        <sz val="11"/>
        <color theme="1"/>
        <rFont val="Calibri"/>
        <family val="2"/>
        <scheme val="minor"/>
      </rPr>
      <t xml:space="preserve">PRODUCTOS GENERALES:
- </t>
    </r>
    <r>
      <rPr>
        <sz val="11"/>
        <color theme="1"/>
        <rFont val="Calibri"/>
        <family val="2"/>
        <scheme val="minor"/>
      </rPr>
      <t xml:space="preserve">Estudio sobre el estado actual de la Biodiversidad en 7 áreas naturales protegidas de Risaralda. 
- Producto Turístico de Naturaleza diseñado para las áreas naturales protegidas de Risaralda.
- Una solución tecnológica para la operación del turismo comunitario. 
- Estrategia de conservación de la Biodiversidad mediante el Turismo Científico de Naturaleza, apoyados en indicadores ecológicos que permitan el manejo adecuado del ANP. 
- Equipos y servicio de internet para la generación de pilotaje en 7 ANP de Risaralda. 
- Modelo de cogestión para el turismo de naturaleza en Risaralda conformado. 
</t>
    </r>
    <r>
      <rPr>
        <b/>
        <sz val="11"/>
        <color theme="1"/>
        <rFont val="Calibri"/>
        <family val="2"/>
        <scheme val="minor"/>
      </rPr>
      <t xml:space="preserve">PRODUCTOS TÉCNICOS:
</t>
    </r>
    <r>
      <rPr>
        <sz val="11"/>
        <color theme="1"/>
        <rFont val="Calibri"/>
        <family val="2"/>
        <scheme val="minor"/>
      </rPr>
      <t xml:space="preserve">
- Linea base sobre las condiciones administrativas, ecológicas, socioculturales y tecnológicas para el turismo científico de naturaleza en las áreas naturales protegidas de Risaralda. 
- Espacialización de la información sobre Biodiversidad en las ANP de Risaralda. 
- Fortalecimiento de los saberes ancestrales mediante la aplicación de la metodología de ciencia ciudadana, a través de la difusión del conocimiento con establecimiento de límites de extracción sostenibles de los productos generados a partir de la biodiversidad. 
- Definición de medidas derivadas del modelo cuantizable con apoyo de expertos en Biodiversidad, que permitan encontrar información sobre el nivel de salud en las ANP, para la toma de decisiones por parte de los diferentes actores que intervienen en las ANP de Risaralda. 
- Adaptación del modelo de cogestión para el turismo científico de naturaleza en 7 ANP de Risaralda, en atención a la identificación de los actores y sus niveles de participación.
- Diseño y conceptualización del producto de turismo científico de  naturaleza para cada ANP. 
- Adaptación de requerimientos de alto y bajo nivel según ajustes al modelo de cogestión para el turismo científico de naturaleza en 7 ANP de Risaralda. 
- Diseño y desarrollo de App para dispositivos móviles que permite la interacción con el sistema de turistas, operadores y entidades de segundo nivel. 
- Desarrollo de los módulos adicionales en la solución tecnológica, que permitan la operatividad del modelo de cogestión para el turismo científico de naturaleza.
- Plan de pruebas funcionales, de integración y rendimiento ajustadas con base al modelo de cogestión actualizado.
- Código ejecutable de la solución actualizada.
- Informe de plan de pruebas funcionales, de integración y rendimiento ajustado. 
- Ampliación de capacidades de procesamiento y almacenamiento del sistema de información desplegado.
- Documento actualizado: manuales técnicos y de usuario.
- Validación del modelo de cogestión, diseño de productos turísticos y solución tecnológica para 7 ANP de Risaralda.  </t>
    </r>
  </si>
  <si>
    <r>
      <t xml:space="preserve">A.  Fortalecer la </t>
    </r>
    <r>
      <rPr>
        <b/>
        <sz val="11"/>
        <rFont val="Calibri"/>
        <family val="2"/>
        <scheme val="minor"/>
      </rPr>
      <t xml:space="preserve">articulación de los sectores claves </t>
    </r>
    <r>
      <rPr>
        <sz val="11"/>
        <rFont val="Calibri"/>
        <family val="2"/>
        <scheme val="minor"/>
      </rPr>
      <t xml:space="preserve">Universidad-Empresa-Estado-Sociedad Civil, para mejorar los indicadores de inclusión social, permanencia y calidad de la educación en Risaralda
B. Desarrollar </t>
    </r>
    <r>
      <rPr>
        <b/>
        <sz val="11"/>
        <rFont val="Calibri"/>
        <family val="2"/>
        <scheme val="minor"/>
      </rPr>
      <t>oferta de atención Integral de calidad</t>
    </r>
    <r>
      <rPr>
        <sz val="11"/>
        <rFont val="Calibri"/>
        <family val="2"/>
        <scheme val="minor"/>
      </rPr>
      <t xml:space="preserve"> desde la primera infancia, infancia y adolescencia, con intervenciones complementarias en la básica y media, como soporte que moviliza la </t>
    </r>
    <r>
      <rPr>
        <b/>
        <sz val="11"/>
        <rFont val="Calibri"/>
        <family val="2"/>
        <scheme val="minor"/>
      </rPr>
      <t>Sociedad del Conocimiento.</t>
    </r>
    <r>
      <rPr>
        <sz val="11"/>
        <rFont val="Calibri"/>
        <family val="2"/>
        <scheme val="minor"/>
      </rPr>
      <t xml:space="preserve">
C.  Desarrollar</t>
    </r>
    <r>
      <rPr>
        <b/>
        <sz val="11"/>
        <rFont val="Calibri"/>
        <family val="2"/>
        <scheme val="minor"/>
      </rPr>
      <t xml:space="preserve"> capacidades de investigación en contexto</t>
    </r>
    <r>
      <rPr>
        <sz val="11"/>
        <rFont val="Calibri"/>
        <family val="2"/>
        <scheme val="minor"/>
      </rPr>
      <t xml:space="preserve">, garantizando la vinculación de niños, niñas, adolescentes y jóvenes a proyecto de investigación, emprendimiento, innovación y tecnología gestados en articulación con la Red de Nodos de innovación, ciencia y tecnología y/o la RUN-Red Risaralda Universitaria.
D. Articular e integrar el modelo del circulo virtuoso en la agenda pública, como insumo base para garantizar las </t>
    </r>
    <r>
      <rPr>
        <b/>
        <sz val="11"/>
        <rFont val="Calibri"/>
        <family val="2"/>
        <scheme val="minor"/>
      </rPr>
      <t>trayectorias Completas de la Educación</t>
    </r>
    <r>
      <rPr>
        <sz val="11"/>
        <rFont val="Calibri"/>
        <family val="2"/>
        <scheme val="minor"/>
      </rPr>
      <t xml:space="preserve">, generando mayores probabilidades de éxito en el acceso, permanencia y egreso de la educación superior, incluyendo su tránsito al sector productivo.
</t>
    </r>
  </si>
  <si>
    <r>
      <t xml:space="preserve">A. </t>
    </r>
    <r>
      <rPr>
        <b/>
        <sz val="11"/>
        <rFont val="Calibri"/>
        <family val="2"/>
        <scheme val="minor"/>
      </rPr>
      <t>Articular, focalizar y modernizar la oferta pública vigente</t>
    </r>
    <r>
      <rPr>
        <sz val="11"/>
        <rFont val="Calibri"/>
        <family val="2"/>
        <scheme val="minor"/>
      </rPr>
      <t xml:space="preserve">, integrando ciclos vitales con ciclos productivos, focalizando los sectores estratégicos regionales, Fortaleciendo la Sociedad del Conocimiento y generando </t>
    </r>
    <r>
      <rPr>
        <b/>
        <sz val="11"/>
        <rFont val="Calibri"/>
        <family val="2"/>
        <scheme val="minor"/>
      </rPr>
      <t>capital social.</t>
    </r>
    <r>
      <rPr>
        <sz val="11"/>
        <rFont val="Calibri"/>
        <family val="2"/>
        <scheme val="minor"/>
      </rPr>
      <t xml:space="preserve">
B. Vincular elementos de calidad al proceso de </t>
    </r>
    <r>
      <rPr>
        <b/>
        <sz val="11"/>
        <rFont val="Calibri"/>
        <family val="2"/>
        <scheme val="minor"/>
      </rPr>
      <t xml:space="preserve">formación de alto nivel, </t>
    </r>
    <r>
      <rPr>
        <sz val="11"/>
        <rFont val="Calibri"/>
        <family val="2"/>
        <scheme val="minor"/>
      </rPr>
      <t xml:space="preserve">en el sistema educativo público, que impacten el transito exitoso a la educación superior, fortaleciendo el </t>
    </r>
    <r>
      <rPr>
        <b/>
        <sz val="11"/>
        <rFont val="Calibri"/>
        <family val="2"/>
        <scheme val="minor"/>
      </rPr>
      <t xml:space="preserve">capital humano </t>
    </r>
    <r>
      <rPr>
        <sz val="11"/>
        <rFont val="Calibri"/>
        <family val="2"/>
        <scheme val="minor"/>
      </rPr>
      <t xml:space="preserve">del territorio.
C. </t>
    </r>
    <r>
      <rPr>
        <b/>
        <sz val="11"/>
        <rFont val="Calibri"/>
        <family val="2"/>
        <scheme val="minor"/>
      </rPr>
      <t>Favorecer el desempeño de los estudiante</t>
    </r>
    <r>
      <rPr>
        <sz val="11"/>
        <rFont val="Calibri"/>
        <family val="2"/>
        <scheme val="minor"/>
      </rPr>
      <t xml:space="preserve">s en la educación terciaria, incluidos los resultados en las </t>
    </r>
    <r>
      <rPr>
        <b/>
        <sz val="11"/>
        <rFont val="Calibri"/>
        <family val="2"/>
        <scheme val="minor"/>
      </rPr>
      <t>pruebas de estado Saber,</t>
    </r>
    <r>
      <rPr>
        <sz val="11"/>
        <rFont val="Calibri"/>
        <family val="2"/>
        <scheme val="minor"/>
      </rPr>
      <t xml:space="preserve"> como un insumo para potenciar las proyecciones del clúster de la Educación Superior del Departamento de Risaralda.
</t>
    </r>
  </si>
  <si>
    <t xml:space="preserve">31 – o más empleos
(promedio 200)
(Alianzas academicas con Directivos y Docentes de alto nivel; Contratación de especialistas, profesionales y practicantes: 
PEDAGÓGICO: Pedagogos, Educadores Especiales, Licenciados en Artes (Música), Licenciados en Lengua Inglesa, Licenciados en Pedagogía Infantil, Empresa de CTI&amp;i, Ingenieros.
ACOMPAÑAMIENTO FAMILIAR: Psicólogos, Etnoeducadores, Trabajadores Social, Administradores de empresas. 
SALUD SENSORIAL: Especialistas en Fonoaudiología, Pediatría, Fisioterapia, Odontología, Optometría, Enfermería, Ciencias de la Recreación y el Deporte.)
</t>
  </si>
  <si>
    <r>
      <rPr>
        <b/>
        <sz val="10"/>
        <color theme="1"/>
        <rFont val="Calibri"/>
        <family val="2"/>
      </rPr>
      <t xml:space="preserve">PRODUCTOS GENERALES:
- </t>
    </r>
    <r>
      <rPr>
        <sz val="10"/>
        <color theme="1"/>
        <rFont val="Calibri"/>
        <family val="2"/>
      </rPr>
      <t xml:space="preserve">Estudio sobre el estado actual de la Biodiversidad en 7 áreas naturales protegidas de Risaralda. 
- Producto Turístico de Naturaleza diseñado para las áreas naturales protegidas de Risaralda.
- Una solución tecnológica para la operación del turismo comunitario. 
- Estrategia de conservación de la Biodiversidad mediante el Turismo Científico de Naturaleza, apoyados en indicadores ecológicos que permitan el manejo adecuado del ANP. 
- Equipos y servicio de internet para la generación de pilotaje en 7 ANP de Risaralda. 
- Modelo de cogestión para el turismo de naturaleza en Risaralda conformado. 
</t>
    </r>
    <r>
      <rPr>
        <b/>
        <sz val="10"/>
        <color theme="1"/>
        <rFont val="Calibri"/>
        <family val="2"/>
      </rPr>
      <t xml:space="preserve">PRODUCTOS TÉCNICOS:
</t>
    </r>
    <r>
      <rPr>
        <sz val="10"/>
        <color theme="1"/>
        <rFont val="Calibri"/>
        <family val="2"/>
      </rPr>
      <t xml:space="preserve">
- Linea base sobre las condiciones administrativas, ecológicas, socioculturales y tecnológicas para el turismo científico de naturaleza en las áreas naturales protegidas de Risaralda. 
- Espacialización de la información sobre Biodiversidad en las ANP de Risaralda. 
- Fortalecimiento de los saberes ancestrales mediante la aplicación de la metodología de ciencia ciudadana, a través de la difusión del conocimiento con establecimiento de límites de extracción sostenibles de los productos generados a partir de la biodiversidad. 
- Definición de medidas derivadas del modelo cuantizable con apoyo de expertos en Biodiversidad, que permitan encontrar información sobre el nivel de salud en las ANP, para la toma de decisiones por parte de los diferentes actores que intervienen en las ANP de Risaralda. 
- Adaptación del modelo de cogestión para el turismo científico de naturaleza en 7 ANP de Risaralda, en atención a la identificación de los actores y sus niveles de participación.
- Diseño y conceptualización del producto de turismo científico de  naturaleza para cada ANP. 
- Adaptación de requerimientos de alto y bajo nivel según ajustes al modelo de cogestión para el turismo científico de naturaleza en 7 ANP de Risaralda. 
- Diseño y desarrollo de App para dispositivos móviles que permite la interacción con el sistema de turistas, operadores y entidades de segundo nivel. 
- Desarrollo de los módulos adicionales en la solución tecnológica, que permitan la operatividad del modelo de cogestión para el turismo científico de naturaleza.
- Plan de pruebas funcionales, de integración y rendimiento ajustadas con base al modelo de cogestión actualizado.
- Código ejecutable de la solución actualizada.
- Informe de plan de pruebas funcionales, de integración y rendimiento ajustado. 
- Ampliación de capacidades de procesamiento y almacenamiento del sistema de información desplegado.
- Documento actualizado: manuales técnicos y de usuario.
- Validación del modelo de cogestión, diseño de productos turísticos y solución tecnológica para 7 ANP de Risaralda.  </t>
    </r>
  </si>
  <si>
    <r>
      <t xml:space="preserve">A.  Fortalecer la </t>
    </r>
    <r>
      <rPr>
        <b/>
        <sz val="10"/>
        <rFont val="Calibri"/>
        <family val="2"/>
        <scheme val="minor"/>
      </rPr>
      <t xml:space="preserve">articulación de los sectores claves </t>
    </r>
    <r>
      <rPr>
        <sz val="10"/>
        <rFont val="Calibri"/>
        <family val="2"/>
        <scheme val="minor"/>
      </rPr>
      <t xml:space="preserve">Universidad-Empresa-Estado-Sociedad Civil, para mejorar los indicadores de inclusión social, permanencia y calidad de la educación en Risaralda
B. Desarrollar </t>
    </r>
    <r>
      <rPr>
        <b/>
        <sz val="10"/>
        <rFont val="Calibri"/>
        <family val="2"/>
        <scheme val="minor"/>
      </rPr>
      <t>oferta de atención Integral de calidad</t>
    </r>
    <r>
      <rPr>
        <sz val="10"/>
        <rFont val="Calibri"/>
        <family val="2"/>
        <scheme val="minor"/>
      </rPr>
      <t xml:space="preserve"> desde la primera infancia, infancia y adolescencia, con intervenciones complementarias en la básica y media, como soporte que moviliza la </t>
    </r>
    <r>
      <rPr>
        <b/>
        <sz val="10"/>
        <rFont val="Calibri"/>
        <family val="2"/>
        <scheme val="minor"/>
      </rPr>
      <t>Sociedad del Conocimiento.</t>
    </r>
    <r>
      <rPr>
        <sz val="10"/>
        <rFont val="Calibri"/>
        <family val="2"/>
        <scheme val="minor"/>
      </rPr>
      <t xml:space="preserve">
C.  Desarrollar</t>
    </r>
    <r>
      <rPr>
        <b/>
        <sz val="10"/>
        <rFont val="Calibri"/>
        <family val="2"/>
        <scheme val="minor"/>
      </rPr>
      <t xml:space="preserve"> capacidades de investigación en contexto</t>
    </r>
    <r>
      <rPr>
        <sz val="10"/>
        <rFont val="Calibri"/>
        <family val="2"/>
        <scheme val="minor"/>
      </rPr>
      <t xml:space="preserve">, garantizando la vinculación de niños, niñas, adolescentes y jóvenes a proyecto de investigación, emprendimiento, innovación y tecnología gestados en articulación con la Red de Nodos de innovación, ciencia y tecnología y/o la RUN-Red Risaralda Universitaria.
D. Articular e integrar el modelo del circulo virtuoso en la agenda pública, como insumo base para garantizar las </t>
    </r>
    <r>
      <rPr>
        <b/>
        <sz val="10"/>
        <rFont val="Calibri"/>
        <family val="2"/>
        <scheme val="minor"/>
      </rPr>
      <t>trayectorias Completas de la Educación</t>
    </r>
    <r>
      <rPr>
        <sz val="10"/>
        <rFont val="Calibri"/>
        <family val="2"/>
        <scheme val="minor"/>
      </rPr>
      <t xml:space="preserve">, generando mayores probabilidades de éxito en el acceso, permanencia y egreso de la educación superior, incluyendo su tránsito al sector productivo.
</t>
    </r>
  </si>
  <si>
    <r>
      <t xml:space="preserve">A. </t>
    </r>
    <r>
      <rPr>
        <b/>
        <sz val="10"/>
        <rFont val="Calibri"/>
        <family val="2"/>
        <scheme val="minor"/>
      </rPr>
      <t>Articular, focalizar y modernizar la oferta pública vigente</t>
    </r>
    <r>
      <rPr>
        <sz val="10"/>
        <rFont val="Calibri"/>
        <family val="2"/>
        <scheme val="minor"/>
      </rPr>
      <t xml:space="preserve">, integrando ciclos vitales con ciclos productivos, focalizando los sectores estratégicos regionales, Fortaleciendo la Sociedad del Conocimiento y generando </t>
    </r>
    <r>
      <rPr>
        <b/>
        <sz val="10"/>
        <rFont val="Calibri"/>
        <family val="2"/>
        <scheme val="minor"/>
      </rPr>
      <t>capital social.</t>
    </r>
    <r>
      <rPr>
        <sz val="10"/>
        <rFont val="Calibri"/>
        <family val="2"/>
        <scheme val="minor"/>
      </rPr>
      <t xml:space="preserve">
B. Vincular elementos de calidad al proceso de </t>
    </r>
    <r>
      <rPr>
        <b/>
        <sz val="10"/>
        <rFont val="Calibri"/>
        <family val="2"/>
        <scheme val="minor"/>
      </rPr>
      <t xml:space="preserve">formación de alto nivel, </t>
    </r>
    <r>
      <rPr>
        <sz val="10"/>
        <rFont val="Calibri"/>
        <family val="2"/>
        <scheme val="minor"/>
      </rPr>
      <t xml:space="preserve">en el sistema educativo público, que impacten el transito exitoso a la educación superior, fortaleciendo el </t>
    </r>
    <r>
      <rPr>
        <b/>
        <sz val="10"/>
        <rFont val="Calibri"/>
        <family val="2"/>
        <scheme val="minor"/>
      </rPr>
      <t xml:space="preserve">capital humano </t>
    </r>
    <r>
      <rPr>
        <sz val="10"/>
        <rFont val="Calibri"/>
        <family val="2"/>
        <scheme val="minor"/>
      </rPr>
      <t xml:space="preserve">del territorio.
C. </t>
    </r>
    <r>
      <rPr>
        <b/>
        <sz val="10"/>
        <rFont val="Calibri"/>
        <family val="2"/>
        <scheme val="minor"/>
      </rPr>
      <t>Favorecer el desempeño de los estudiante</t>
    </r>
    <r>
      <rPr>
        <sz val="10"/>
        <rFont val="Calibri"/>
        <family val="2"/>
        <scheme val="minor"/>
      </rPr>
      <t xml:space="preserve">s en la educación terciaria, incluidos los resultados en las </t>
    </r>
    <r>
      <rPr>
        <b/>
        <sz val="10"/>
        <rFont val="Calibri"/>
        <family val="2"/>
        <scheme val="minor"/>
      </rPr>
      <t>pruebas de estado Saber,</t>
    </r>
    <r>
      <rPr>
        <sz val="10"/>
        <rFont val="Calibri"/>
        <family val="2"/>
        <scheme val="minor"/>
      </rPr>
      <t xml:space="preserve"> como un insumo para potenciar las proyecciones del clúster de la Educación Superior del Departamento de Risaralda.
</t>
    </r>
  </si>
  <si>
    <t>Se llamo y dio el correo electrónico: paularamirezgarcia00@gmail.com  y se envio el 21/03/2024</t>
  </si>
  <si>
    <t xml:space="preserve">Llamada el 04/ 03/ 2024 dijo que: ella ya no le corresponde esta función, que es francisco y Dadladier. Ahora esta con la RED DE NODOS, en el nodo de Innovación social.  Se llamo a frascisco y remitio con Dadladier. Vannessa dio el Número de Dadladier la persona a cargo. Se llamo a Dadladier y se envio correo a Dadladier.mendez@utp.edu.co </t>
  </si>
  <si>
    <t>:</t>
  </si>
  <si>
    <t xml:space="preserve">Llamada el 04/ 03/ 2024 dijo que: ella ya no le corresponde esta función, que es francisco y Dadladier. Ahora esta con la RED DE NODOS, en el nodo de Innovación social. Dio el Número de Dadladier la persona a cargo. </t>
  </si>
  <si>
    <t>Correo electrónico enviado el 08/04/2025</t>
  </si>
  <si>
    <t>Correo electrónico enviado el 18/03/2024 
Se envio correo a Tania 08 /04/2024</t>
  </si>
  <si>
    <t>- Reducción en los tiempos de producción de las empresas. 
- Toma de decisiones en tiempo real por parte de los directores de planta o jefes de planta, supervisores de producción, generente general, sobre personal y maquinaría. 
- Información en tiempo real del estado de la producción
- Información en tiempo real de los tiempos muertos y paradas de producción</t>
  </si>
  <si>
    <t xml:space="preserve">Impacto subregional en las empresas grandes y medianas del Sector Metalmecánico, de los municipios de Pereira, Dosquebradas entre el 51% al 71% del territorio </t>
  </si>
  <si>
    <t>500 - 1000
(Millones de pesos) El proyecto en su estado actual ya tuvo una inversión del 501 millones de pesos, el costo de escalarlo a un TRL 9 seria de aproximadamente 500 millones más</t>
  </si>
  <si>
    <t xml:space="preserve">Por parte de la Universidad Católica de Pereira, se dispondría de espacio de trabajo, laboratorios para el desarrrollo del proyecto. </t>
  </si>
  <si>
    <t>500 millones de pesos</t>
  </si>
  <si>
    <t>Actualmente no</t>
  </si>
  <si>
    <t xml:space="preserve">Actualmente la Universidad Católica esta destinando recursos a través de su personal administrativo y docente para la gestión de nuevos recursos para el proyecto y poder llevarlo de un TRL 7  a un TRL 9, tales como participación en reuniones, presentaciones del proyecto. </t>
  </si>
  <si>
    <t>Capacitaciones en temas de transferencia tecnológica, convenios con empresas del Sector Metalmecánico o Manufacturero con el fin de realizar implementación y validación de la herramienta</t>
  </si>
  <si>
    <t>Mónica María Gómez H.  
Juliana Muriel Montes</t>
  </si>
  <si>
    <t>3162066368 monica.gomez@ucp.edu.co 
3116002285
transferenciatecnologica@ucp.edu.co</t>
  </si>
  <si>
    <r>
      <t xml:space="preserve">
</t>
    </r>
    <r>
      <rPr>
        <sz val="11"/>
        <color rgb="FFFF0000"/>
        <rFont val="Arial"/>
        <family val="2"/>
      </rPr>
      <t xml:space="preserve">Fortalecer la herramienta que existe actualmente, la cual se encuentra en un nivel de madurez tecnológica TRL 7, realizando un mayor número de pruebas en empresas del Sector Metalmecánico que permita la validación de la herramienta y llegar a un TRL 8 o 9. Generar e implementar estratégias de comercialización y de soporte técnico. </t>
    </r>
  </si>
  <si>
    <t xml:space="preserve">Implementación de un sistema para la articulación de las capacidades técnicas y productivas del Sector Metalmecánico con inteligencia artificial en el Departamento de Risaralda. Fase III: Fortalecer la implementación de Industrias 4.0 en los sectores priorizados de la región para conseguir una alta innovación y desarrollo en los procesos productivos. </t>
  </si>
  <si>
    <t>Implementación de las industrias 4.0 en los diferentes sectores de la región, de tal manera que se fortalezca la innovación y el desarrollo de los procesos productivos como el agricola y manufacturero</t>
  </si>
  <si>
    <t>Visualización de los indicadores en tableros autogestionables por parte de los directores de planta o jefes de planta, supervisores de producción, generente general, sobre personal y maquinaría.
- Reducción en los tiempos de producción de las empresas. 
- Toma de decisiones en tiempo real por parte de los directores de planta o jefes de planta, supervisores de producción, generente general, sobre personal y maquinaría. 
- Información en tiempo real del estado de la producción
- Información en tiempo real de los tiempos muertos y paradas de producción</t>
  </si>
  <si>
    <t xml:space="preserve">Impacto subregional en las empresas grandes, medianas y pequeñas del Sector Metalmecánico, de los municipios de Pereira, Dosquebradas entre el 51% al 71% del territorio.  </t>
  </si>
  <si>
    <t xml:space="preserve">500 - 1000
(Millones de pesos) El proyecto en su estado actual ya tuvo una inversión del 501 millones de pesos, el costo de implementarle inteligencia artificial, para la toma de datos en tiempo real seria de aproximadamente 800 millones más. </t>
  </si>
  <si>
    <t xml:space="preserve">Por parte de la Universidad Católica de Pereira, se dispondría de espacio de trabajo y de laboratorios para el desarrrollo del proyecto. </t>
  </si>
  <si>
    <t>800 millones de pesos</t>
  </si>
  <si>
    <t xml:space="preserve">Si tiene financiación actual con Minciencias y Alcaldia, la cual ya fue ejecutada, y se está en búsqueda de nuevas fuentes de financiación para escalamiento con inteligencia artificial. </t>
  </si>
  <si>
    <t xml:space="preserve">Actualmente la Universidad Católica esta destinando recursos a través de su personal administrativo y docente para la gestión de nuevos recursos para el proyecto y poder implementarle proceso de inteligencia artificial, tales como participación en reuniones, mesas de trabajo y presentaciones del proyecto. </t>
  </si>
  <si>
    <t>Capacitaciones en temas de power BI, inteligencia artificial, nuevos desarrollos y tecnologías, transferencia tecnológica, convenios con empresas del Sector Metalmecánico o Manufacturero con el fin de realizar implementación y validación de la herramienta</t>
  </si>
  <si>
    <r>
      <t xml:space="preserve">
</t>
    </r>
    <r>
      <rPr>
        <sz val="11"/>
        <color rgb="FFFF0000"/>
        <rFont val="Arial"/>
        <family val="2"/>
      </rPr>
      <t xml:space="preserve">Implementar inteligencia artificial, análisis de datos, análisis de datos recogidos en las pruebas para mejorar la forma de visualizar los datos en la herramienta, y así buscar el escalamiento a otros sectores como el agricola y manufacturero en general. </t>
    </r>
  </si>
  <si>
    <t>Reunión virtual con Andre Hernández, se volvio a enviar correo.</t>
  </si>
  <si>
    <t>Plan de desarrollo Nacional, Planes de desdarrollo de los municipios de : Pereira, Apía, Balboa, Belén de Umbría, Dosquebradas, Guática, La Celia, La Virginia, Marsella, Mistrató, Pueblo Rico, Quinchía, Santa Rosa de Cabal y Santuario. PGAR y CONPES 3918 DE 2018  en implementación de los ODS</t>
  </si>
  <si>
    <t xml:space="preserve">
Desarrollar un Modelo de Agroindustrialización y Gestión Integral de la Guadua, como alternativa de desarrollo económico rural y mitigación del cambio climático en el departamento de Risaralda
</t>
  </si>
  <si>
    <t>Asegurar el aprestamiento de las condiciones de manejo y aprovechamiento sostenible y proveeduría de la Guadua con miras a la creación  del CATGuadua Risaralda (Centro de Acopio y Transformación Primaria de Guadua para la Construcción Sostenible en Risaralda), fortaleciendo la articulación de los eslabones de la Cadena de la Guadua en el departamento.</t>
  </si>
  <si>
    <t xml:space="preserve">Conformación y aseguramiento las capacidades técnicas, empresariales,, ambientales y sociales para la operación sostenible de los Núcleos forestales para la Guadua en el departamento.
Fortalecer el desarrollo de tecnología e innovación para el aprovechamiento sostenible de guaduales y el mejoramiento de la calidad de la guadua en Risaralda
Diseño de Modelo del CATGuadua Risaralda, para una operación económicamente rentable, socialmente justa y ambientalmente sostenible, con base en criterios logísticos, técnicos, ambientales, sociales, financieros,
arquitectónicos e ingenieriles orientados a consolidar la Construcción Sostenible y la innovación a partir de la Guadua como alternativa para mitigación del cambio climático en el departamento de Risaralda
</t>
  </si>
  <si>
    <r>
      <t>3 Nucleos forestales de Guadua conformados y operando
3,500 ha. en Guadua aprox. inventariadas y con plan de manejo
100 propietarios aprox. de guaduales del departamento beneficiarios del proyecto.
3 organizaciones de operadores primarios de guaduales formados en manejo y aprovechamiento forestal sostenible.
10 empresas de los eslabones de producción primaria, pscosecha, transformación y comercialización beneficiadas.
H</t>
    </r>
    <r>
      <rPr>
        <sz val="10"/>
        <rFont val="Arial"/>
        <family val="2"/>
      </rPr>
      <t>asta un 75% menor huella de carbono que las construcción convencional.</t>
    </r>
  </si>
  <si>
    <t>4.850 Millones</t>
  </si>
  <si>
    <t>NO.</t>
  </si>
  <si>
    <t>Sí. En el presupuesto total de 4.850 millones se incluye una contrapartida en especie de 970 millones por parte de CARDER y UTP.</t>
  </si>
  <si>
    <t>FEDEGUADUA</t>
  </si>
  <si>
    <t>José Antonio Estupiñán</t>
  </si>
  <si>
    <t xml:space="preserve">ja040566@gmail.com;
alejandro.arango@utp.edu.co;
tllatorre@utp.edu.co;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</si>
</sst>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164" formatCode="0.000000000"/>
    <numFmt numFmtId="165" formatCode="0.0%"/>
    <numFmt numFmtId="166" formatCode="_-&quot;$&quot;\ * #,##0_-;\-&quot;$&quot;\ * #,##0_-;_-&quot;$&quot;\ * &quot;-&quot;_-;_-@"/>
  </numFmts>
  <fonts count="57" x14ac:knownFonts="1">
    <font>
      <sz val="11"/>
      <color theme="1"/>
      <name val="Calibri"/>
      <charset val="134"/>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theme="1"/>
      <name val="Calibri"/>
      <family val="2"/>
    </font>
    <font>
      <sz val="14"/>
      <color theme="1"/>
      <name val="Calibri"/>
      <family val="2"/>
    </font>
    <font>
      <sz val="14"/>
      <color theme="1"/>
      <name val="Calibri"/>
      <family val="2"/>
      <scheme val="minor"/>
    </font>
    <font>
      <sz val="10"/>
      <color theme="1"/>
      <name val="Arial"/>
      <family val="2"/>
    </font>
    <font>
      <sz val="11"/>
      <name val="Calibri"/>
      <family val="2"/>
      <scheme val="minor"/>
    </font>
    <font>
      <b/>
      <sz val="11"/>
      <color theme="1"/>
      <name val="Calibri"/>
      <family val="2"/>
      <scheme val="minor"/>
    </font>
    <font>
      <sz val="11"/>
      <color theme="1"/>
      <name val="Arial"/>
      <family val="2"/>
    </font>
    <font>
      <sz val="11"/>
      <color rgb="FFFF0000"/>
      <name val="Calibri"/>
      <family val="2"/>
      <scheme val="minor"/>
    </font>
    <font>
      <sz val="12"/>
      <color theme="1"/>
      <name val="Calibri"/>
      <family val="2"/>
    </font>
    <font>
      <sz val="11"/>
      <color rgb="FF000000"/>
      <name val="Calibri"/>
      <family val="2"/>
    </font>
    <font>
      <sz val="12"/>
      <color rgb="FF000000"/>
      <name val="Calibri"/>
      <family val="2"/>
    </font>
    <font>
      <b/>
      <sz val="11"/>
      <color theme="1"/>
      <name val="Calibri"/>
      <family val="2"/>
    </font>
    <font>
      <b/>
      <sz val="11"/>
      <color rgb="FF000000"/>
      <name val="Calibri"/>
      <family val="2"/>
    </font>
    <font>
      <u/>
      <sz val="11"/>
      <color theme="10"/>
      <name val="Calibri"/>
      <family val="2"/>
      <scheme val="minor"/>
    </font>
    <font>
      <sz val="13.5"/>
      <color rgb="FF202124"/>
      <name val="Roboto"/>
      <charset val="134"/>
    </font>
    <font>
      <u/>
      <sz val="11"/>
      <color theme="10"/>
      <name val="Calibri"/>
      <family val="2"/>
    </font>
    <font>
      <u/>
      <sz val="10"/>
      <color indexed="12"/>
      <name val="Arial"/>
      <family val="2"/>
    </font>
    <font>
      <sz val="18"/>
      <color theme="1"/>
      <name val="Calibri"/>
      <family val="2"/>
    </font>
    <font>
      <sz val="8"/>
      <name val="Calibri"/>
      <family val="2"/>
      <scheme val="minor"/>
    </font>
    <font>
      <sz val="11"/>
      <color theme="1"/>
      <name val="Calibri"/>
      <family val="2"/>
      <scheme val="minor"/>
    </font>
    <font>
      <sz val="10"/>
      <color theme="1"/>
      <name val="Calibri"/>
      <family val="2"/>
    </font>
    <font>
      <u/>
      <sz val="11"/>
      <color theme="10"/>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0"/>
      <color theme="1"/>
      <name val="Arial"/>
      <family val="2"/>
    </font>
    <font>
      <sz val="11"/>
      <color rgb="FF000000"/>
      <name val="Calibri"/>
      <family val="2"/>
      <scheme val="minor"/>
    </font>
    <font>
      <sz val="10"/>
      <color theme="1"/>
      <name val="Calibri"/>
      <family val="2"/>
      <scheme val="minor"/>
    </font>
    <font>
      <b/>
      <sz val="11"/>
      <name val="Calibri"/>
      <family val="2"/>
      <scheme val="minor"/>
    </font>
    <font>
      <sz val="11"/>
      <color rgb="FF202124"/>
      <name val="Calibri"/>
      <family val="2"/>
      <scheme val="minor"/>
    </font>
    <font>
      <b/>
      <sz val="10"/>
      <color theme="1"/>
      <name val="Calibri"/>
      <family val="2"/>
      <scheme val="minor"/>
    </font>
    <font>
      <sz val="10"/>
      <color rgb="FF000000"/>
      <name val="Calibri"/>
      <family val="2"/>
    </font>
    <font>
      <u/>
      <sz val="10"/>
      <color theme="10"/>
      <name val="Calibri"/>
      <family val="2"/>
      <scheme val="minor"/>
    </font>
    <font>
      <sz val="10"/>
      <name val="Calibri"/>
      <family val="2"/>
      <scheme val="minor"/>
    </font>
    <font>
      <b/>
      <sz val="10"/>
      <color theme="1"/>
      <name val="Calibri"/>
      <family val="2"/>
    </font>
    <font>
      <b/>
      <sz val="10"/>
      <name val="Calibri"/>
      <family val="2"/>
      <scheme val="minor"/>
    </font>
    <font>
      <sz val="10"/>
      <color rgb="FF202124"/>
      <name val="Roboto"/>
    </font>
    <font>
      <u/>
      <sz val="10"/>
      <color theme="10"/>
      <name val="Calibri"/>
      <family val="2"/>
    </font>
    <font>
      <sz val="10"/>
      <color rgb="FFFF0000"/>
      <name val="Calibri"/>
      <family val="2"/>
      <scheme val="minor"/>
    </font>
    <font>
      <sz val="11"/>
      <color theme="1"/>
      <name val="Arial"/>
      <family val="2"/>
    </font>
    <font>
      <sz val="11"/>
      <color rgb="FFFF0000"/>
      <name val="Arial"/>
      <family val="2"/>
    </font>
    <font>
      <sz val="10"/>
      <color theme="1"/>
      <name val="Arial"/>
      <family val="2"/>
    </font>
    <font>
      <sz val="10"/>
      <name val="Arial"/>
      <family val="2"/>
    </font>
    <font>
      <u/>
      <sz val="10"/>
      <color rgb="FF467886"/>
      <name val="Arial"/>
      <family val="2"/>
    </font>
    <font>
      <b/>
      <sz val="12"/>
      <color theme="1"/>
      <name val="Calibri"/>
      <family val="2"/>
      <scheme val="minor"/>
    </font>
    <font>
      <b/>
      <sz val="12"/>
      <color rgb="FF000000"/>
      <name val="Calibri"/>
      <family val="2"/>
      <scheme val="minor"/>
    </font>
    <font>
      <b/>
      <sz val="12"/>
      <color theme="1"/>
      <name val="Calibri (Body)"/>
    </font>
    <font>
      <b/>
      <sz val="12"/>
      <color rgb="FF000000"/>
      <name val="Calibri (Body)"/>
    </font>
    <font>
      <sz val="12"/>
      <color theme="1"/>
      <name val="Calibri (Body)"/>
    </font>
  </fonts>
  <fills count="17">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theme="4" tint="0.79995117038483843"/>
        <bgColor theme="4" tint="0.79995117038483843"/>
      </patternFill>
    </fill>
    <fill>
      <patternFill patternType="solid">
        <fgColor rgb="FF00B050"/>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9" tint="0.79995117038483843"/>
        <bgColor rgb="FFCCCCCC"/>
      </patternFill>
    </fill>
    <fill>
      <patternFill patternType="solid">
        <fgColor theme="0" tint="-0.34998626667073579"/>
        <bgColor indexed="64"/>
      </patternFill>
    </fill>
    <fill>
      <patternFill patternType="solid">
        <fgColor theme="0" tint="-0.14996795556505021"/>
        <bgColor rgb="FFCCCCCC"/>
      </patternFill>
    </fill>
    <fill>
      <patternFill patternType="solid">
        <fgColor rgb="FFCCCCCC"/>
        <bgColor rgb="FFCCCCCC"/>
      </patternFill>
    </fill>
    <fill>
      <patternFill patternType="solid">
        <fgColor theme="5" tint="0.79995117038483843"/>
        <bgColor rgb="FFCCCCCC"/>
      </patternFill>
    </fill>
    <fill>
      <patternFill patternType="solid">
        <fgColor theme="8" tint="0.39994506668294322"/>
        <bgColor indexed="64"/>
      </patternFill>
    </fill>
    <fill>
      <patternFill patternType="solid">
        <fgColor theme="8" tint="0.79995117038483843"/>
        <bgColor rgb="FFCCCCCC"/>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27"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0" fontId="21" fillId="0" borderId="0" applyNumberFormat="0" applyFill="0" applyBorder="0" applyAlignment="0" applyProtection="0"/>
  </cellStyleXfs>
  <cellXfs count="232">
    <xf numFmtId="0" fontId="0" fillId="0" borderId="0" xfId="0"/>
    <xf numFmtId="0" fontId="7" fillId="2" borderId="1" xfId="0" applyFont="1" applyFill="1" applyBorder="1"/>
    <xf numFmtId="0" fontId="0" fillId="0" borderId="1" xfId="0" applyBorder="1"/>
    <xf numFmtId="0" fontId="0" fillId="0" borderId="1" xfId="0" applyBorder="1" applyAlignment="1">
      <alignment horizontal="left"/>
    </xf>
    <xf numFmtId="0" fontId="0" fillId="0" borderId="0" xfId="0" applyAlignment="1">
      <alignment horizontal="left"/>
    </xf>
    <xf numFmtId="9" fontId="0" fillId="0" borderId="1" xfId="1" applyFont="1" applyBorder="1"/>
    <xf numFmtId="165" fontId="0" fillId="0" borderId="0" xfId="1" applyNumberFormat="1" applyFont="1"/>
    <xf numFmtId="0" fontId="9" fillId="4" borderId="1" xfId="0" applyFont="1" applyFill="1" applyBorder="1" applyAlignment="1">
      <alignment horizontal="center" vertical="center" wrapText="1"/>
    </xf>
    <xf numFmtId="42" fontId="0" fillId="0" borderId="0" xfId="3" applyFont="1"/>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0" fillId="3" borderId="0" xfId="0" applyFill="1" applyAlignment="1">
      <alignment vertical="center"/>
    </xf>
    <xf numFmtId="0" fontId="0" fillId="4" borderId="0" xfId="0" applyFill="1" applyAlignment="1">
      <alignment vertical="center"/>
    </xf>
    <xf numFmtId="0" fontId="0" fillId="6" borderId="0" xfId="0" applyFill="1" applyAlignment="1">
      <alignment vertical="center"/>
    </xf>
    <xf numFmtId="0" fontId="0" fillId="7" borderId="1" xfId="0" applyFill="1" applyBorder="1" applyAlignment="1">
      <alignment vertical="center"/>
    </xf>
    <xf numFmtId="0" fontId="0" fillId="8" borderId="2" xfId="0" applyFill="1" applyBorder="1" applyAlignment="1">
      <alignment horizontal="center" vertical="center" wrapText="1"/>
    </xf>
    <xf numFmtId="0" fontId="8" fillId="9"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41" fontId="17" fillId="9" borderId="1" xfId="2"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8" borderId="3" xfId="0" applyFill="1" applyBorder="1" applyAlignment="1">
      <alignment horizontal="center" vertical="center" wrapText="1"/>
    </xf>
    <xf numFmtId="0" fontId="8" fillId="10" borderId="1" xfId="0" applyFont="1" applyFill="1" applyBorder="1" applyAlignment="1">
      <alignment horizontal="center" vertical="center" wrapText="1"/>
    </xf>
    <xf numFmtId="0" fontId="8" fillId="0" borderId="1" xfId="0" applyFont="1" applyBorder="1" applyAlignment="1">
      <alignment horizontal="center" vertical="center" wrapText="1"/>
    </xf>
    <xf numFmtId="42" fontId="8" fillId="11" borderId="1" xfId="3"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7" fillId="15"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wrapText="1"/>
    </xf>
    <xf numFmtId="0" fontId="6" fillId="0" borderId="1" xfId="2" applyNumberFormat="1" applyFont="1" applyFill="1" applyBorder="1" applyAlignment="1">
      <alignment horizontal="center" vertical="center" wrapText="1"/>
    </xf>
    <xf numFmtId="41" fontId="6" fillId="0" borderId="1" xfId="2" applyFont="1" applyFill="1" applyBorder="1" applyAlignment="1">
      <alignment horizontal="center" vertical="center" wrapText="1"/>
    </xf>
    <xf numFmtId="42" fontId="6" fillId="0" borderId="1" xfId="3" applyFont="1" applyFill="1" applyBorder="1" applyAlignment="1">
      <alignment horizontal="center" vertical="center" wrapText="1"/>
    </xf>
    <xf numFmtId="0" fontId="29" fillId="0" borderId="1" xfId="4" applyFont="1" applyFill="1" applyBorder="1" applyAlignment="1">
      <alignment horizontal="center" vertical="center" wrapText="1"/>
    </xf>
    <xf numFmtId="42" fontId="6" fillId="0" borderId="1" xfId="3" applyFont="1" applyFill="1" applyBorder="1" applyAlignment="1">
      <alignment vertical="center" wrapText="1"/>
    </xf>
    <xf numFmtId="0" fontId="30" fillId="0" borderId="1" xfId="2" applyNumberFormat="1" applyFont="1" applyFill="1" applyBorder="1" applyAlignment="1">
      <alignment horizontal="center" vertical="center" wrapText="1"/>
    </xf>
    <xf numFmtId="42" fontId="30" fillId="0" borderId="1" xfId="3" applyFont="1" applyFill="1" applyBorder="1" applyAlignment="1">
      <alignment horizontal="center" vertical="center" wrapText="1"/>
    </xf>
    <xf numFmtId="41" fontId="6" fillId="0" borderId="1" xfId="2" applyFont="1" applyFill="1" applyBorder="1" applyAlignment="1">
      <alignment vertical="center" wrapText="1"/>
    </xf>
    <xf numFmtId="0" fontId="29" fillId="0" borderId="1" xfId="4" applyFont="1" applyFill="1" applyBorder="1" applyAlignment="1">
      <alignment vertical="center" wrapText="1"/>
    </xf>
    <xf numFmtId="42" fontId="30" fillId="0" borderId="1" xfId="3" applyFont="1" applyFill="1" applyBorder="1" applyAlignment="1">
      <alignment vertical="center" wrapText="1"/>
    </xf>
    <xf numFmtId="0" fontId="6" fillId="0" borderId="0" xfId="0" applyFont="1" applyAlignment="1">
      <alignment horizontal="left" vertical="center" wrapText="1"/>
    </xf>
    <xf numFmtId="0" fontId="31" fillId="0" borderId="0" xfId="0" applyFont="1" applyAlignment="1">
      <alignment horizontal="center" vertical="center" wrapText="1"/>
    </xf>
    <xf numFmtId="0" fontId="6" fillId="6" borderId="0" xfId="0" applyFont="1" applyFill="1" applyAlignment="1">
      <alignment vertical="center" wrapText="1"/>
    </xf>
    <xf numFmtId="0" fontId="31" fillId="0" borderId="0" xfId="0" applyFont="1" applyAlignment="1">
      <alignment horizontal="left" vertical="center" wrapText="1"/>
    </xf>
    <xf numFmtId="0" fontId="6" fillId="0" borderId="0" xfId="0" applyFont="1" applyAlignment="1">
      <alignment vertical="center" wrapText="1"/>
    </xf>
    <xf numFmtId="0" fontId="29" fillId="0" borderId="1" xfId="4" applyFont="1" applyFill="1" applyBorder="1" applyAlignment="1" applyProtection="1">
      <alignment horizontal="left" vertical="center" wrapText="1"/>
    </xf>
    <xf numFmtId="41" fontId="30" fillId="0" borderId="1" xfId="2" applyFont="1" applyFill="1" applyBorder="1" applyAlignment="1">
      <alignment vertical="center" wrapText="1"/>
    </xf>
    <xf numFmtId="0" fontId="6" fillId="0" borderId="0" xfId="0" applyFont="1" applyAlignment="1">
      <alignment horizontal="left" wrapText="1"/>
    </xf>
    <xf numFmtId="0" fontId="38" fillId="0" borderId="0" xfId="0" applyFont="1" applyAlignment="1">
      <alignment horizontal="center" vertical="center"/>
    </xf>
    <xf numFmtId="0" fontId="35" fillId="0" borderId="0" xfId="0" applyFont="1"/>
    <xf numFmtId="0" fontId="35" fillId="6" borderId="0" xfId="0" applyFont="1" applyFill="1" applyAlignment="1">
      <alignment vertical="center"/>
    </xf>
    <xf numFmtId="0" fontId="38" fillId="0" borderId="0" xfId="0" applyFont="1" applyAlignment="1">
      <alignment horizontal="left" vertical="center"/>
    </xf>
    <xf numFmtId="0" fontId="28" fillId="4"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5" fillId="0" borderId="0" xfId="0" applyFont="1" applyAlignment="1">
      <alignment vertical="center"/>
    </xf>
    <xf numFmtId="0" fontId="35" fillId="0" borderId="0" xfId="0" applyFont="1" applyAlignment="1">
      <alignment wrapText="1"/>
    </xf>
    <xf numFmtId="0" fontId="28" fillId="0" borderId="1" xfId="2" applyNumberFormat="1" applyFont="1" applyFill="1" applyBorder="1" applyAlignment="1">
      <alignment horizontal="center" vertical="center" wrapText="1"/>
    </xf>
    <xf numFmtId="41" fontId="28" fillId="0" borderId="1" xfId="2" applyFont="1" applyFill="1" applyBorder="1" applyAlignment="1">
      <alignment horizontal="center" vertical="center" wrapText="1"/>
    </xf>
    <xf numFmtId="42" fontId="28" fillId="0" borderId="1" xfId="3" applyFont="1" applyFill="1" applyBorder="1" applyAlignment="1">
      <alignment horizontal="center" vertical="center" wrapText="1"/>
    </xf>
    <xf numFmtId="0" fontId="40" fillId="0" borderId="1" xfId="4" applyFont="1" applyFill="1" applyBorder="1" applyAlignment="1">
      <alignment horizontal="center" vertical="center" wrapText="1"/>
    </xf>
    <xf numFmtId="42" fontId="28" fillId="0" borderId="1" xfId="3" applyFont="1" applyFill="1" applyBorder="1" applyAlignment="1">
      <alignment vertical="center" wrapText="1"/>
    </xf>
    <xf numFmtId="0" fontId="41" fillId="0" borderId="1" xfId="2" applyNumberFormat="1" applyFont="1" applyFill="1" applyBorder="1" applyAlignment="1">
      <alignment horizontal="center" vertical="center" wrapText="1"/>
    </xf>
    <xf numFmtId="42" fontId="41" fillId="0" borderId="1" xfId="3" applyFont="1" applyFill="1" applyBorder="1" applyAlignment="1">
      <alignment horizontal="center" vertical="center" wrapText="1"/>
    </xf>
    <xf numFmtId="42" fontId="35" fillId="0" borderId="1" xfId="3" applyFont="1" applyFill="1" applyBorder="1" applyAlignment="1">
      <alignment horizontal="center" vertical="center" wrapText="1"/>
    </xf>
    <xf numFmtId="41" fontId="28" fillId="0" borderId="1" xfId="2" applyFont="1" applyFill="1" applyBorder="1" applyAlignment="1">
      <alignment vertical="center" wrapText="1"/>
    </xf>
    <xf numFmtId="0" fontId="40" fillId="0" borderId="1" xfId="4" applyFont="1" applyFill="1" applyBorder="1" applyAlignment="1">
      <alignment vertical="center" wrapText="1"/>
    </xf>
    <xf numFmtId="0" fontId="40" fillId="0" borderId="1" xfId="4" applyFont="1" applyFill="1" applyBorder="1" applyAlignment="1" applyProtection="1">
      <alignment horizontal="left" vertical="center"/>
    </xf>
    <xf numFmtId="42" fontId="41" fillId="0" borderId="1" xfId="3" applyFont="1" applyFill="1" applyBorder="1" applyAlignment="1">
      <alignment vertical="center" wrapText="1"/>
    </xf>
    <xf numFmtId="42" fontId="35" fillId="0" borderId="1" xfId="3" applyFont="1" applyFill="1" applyBorder="1" applyAlignment="1">
      <alignment horizontal="center" vertical="center"/>
    </xf>
    <xf numFmtId="41" fontId="41" fillId="0" borderId="1" xfId="2" applyFont="1" applyFill="1" applyBorder="1" applyAlignment="1">
      <alignment vertical="center"/>
    </xf>
    <xf numFmtId="42" fontId="41" fillId="0" borderId="1" xfId="3" applyFont="1" applyFill="1" applyBorder="1" applyAlignment="1">
      <alignment vertical="center"/>
    </xf>
    <xf numFmtId="42" fontId="35" fillId="0" borderId="1" xfId="3" applyFont="1" applyFill="1" applyBorder="1" applyAlignment="1">
      <alignment vertical="center" wrapText="1"/>
    </xf>
    <xf numFmtId="0" fontId="35" fillId="0" borderId="0" xfId="0" applyFont="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wrapText="1"/>
    </xf>
    <xf numFmtId="0" fontId="34" fillId="0" borderId="1" xfId="0" applyFont="1" applyFill="1" applyBorder="1" applyAlignment="1">
      <alignment horizontal="left" vertical="center" wrapText="1"/>
    </xf>
    <xf numFmtId="0" fontId="32" fillId="0" borderId="1" xfId="0" applyFont="1" applyFill="1" applyBorder="1" applyAlignment="1">
      <alignment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2" fillId="0" borderId="1" xfId="0" applyFont="1" applyFill="1" applyBorder="1" applyAlignment="1">
      <alignment horizontal="center" vertical="center" wrapText="1"/>
    </xf>
    <xf numFmtId="42" fontId="6" fillId="0" borderId="0" xfId="3" applyFont="1" applyFill="1" applyAlignment="1">
      <alignment vertical="center" wrapText="1"/>
    </xf>
    <xf numFmtId="0" fontId="37" fillId="0" borderId="1" xfId="0" applyFont="1" applyFill="1" applyBorder="1" applyAlignment="1">
      <alignment horizontal="center" vertical="center" wrapText="1"/>
    </xf>
    <xf numFmtId="0" fontId="6" fillId="0" borderId="0" xfId="0" applyFont="1" applyFill="1" applyAlignment="1">
      <alignment wrapText="1"/>
    </xf>
    <xf numFmtId="0" fontId="4" fillId="0" borderId="1" xfId="0" applyFont="1" applyFill="1" applyBorder="1" applyAlignment="1">
      <alignment horizontal="center" vertical="center" wrapText="1"/>
    </xf>
    <xf numFmtId="0" fontId="6" fillId="0" borderId="0" xfId="0" applyFont="1" applyFill="1" applyAlignment="1">
      <alignment vertical="center" wrapText="1"/>
    </xf>
    <xf numFmtId="49" fontId="6" fillId="0" borderId="1" xfId="0" applyNumberFormat="1" applyFont="1" applyFill="1" applyBorder="1" applyAlignment="1">
      <alignment horizontal="left" vertical="center" wrapText="1"/>
    </xf>
    <xf numFmtId="0" fontId="2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32" fillId="0" borderId="1" xfId="0" applyFont="1" applyFill="1" applyBorder="1" applyAlignment="1">
      <alignment horizontal="left" vertical="center" wrapText="1"/>
    </xf>
    <xf numFmtId="0" fontId="52" fillId="7" borderId="1" xfId="0" applyFont="1" applyFill="1" applyBorder="1" applyAlignment="1">
      <alignment horizontal="center" vertical="center" wrapText="1"/>
    </xf>
    <xf numFmtId="0" fontId="52" fillId="9" borderId="1" xfId="0" applyFont="1" applyFill="1" applyBorder="1" applyAlignment="1">
      <alignment horizontal="center" vertical="center" wrapText="1"/>
    </xf>
    <xf numFmtId="0" fontId="53" fillId="8" borderId="1" xfId="0" applyFont="1" applyFill="1" applyBorder="1" applyAlignment="1">
      <alignment horizontal="center" vertical="center" wrapText="1"/>
    </xf>
    <xf numFmtId="0" fontId="53" fillId="9" borderId="1" xfId="0" applyFont="1" applyFill="1" applyBorder="1" applyAlignment="1">
      <alignment horizontal="center" vertical="center" wrapText="1"/>
    </xf>
    <xf numFmtId="41" fontId="53" fillId="9" borderId="1" xfId="2" applyFont="1" applyFill="1" applyBorder="1" applyAlignment="1">
      <alignment horizontal="center" vertical="center" wrapText="1"/>
    </xf>
    <xf numFmtId="42" fontId="52" fillId="11" borderId="1" xfId="3" applyFont="1" applyFill="1" applyBorder="1" applyAlignment="1">
      <alignment horizontal="center" vertical="center" wrapText="1"/>
    </xf>
    <xf numFmtId="0" fontId="53" fillId="12" borderId="1" xfId="0" applyFont="1" applyFill="1" applyBorder="1" applyAlignment="1">
      <alignment horizontal="center" vertical="center" wrapText="1"/>
    </xf>
    <xf numFmtId="0" fontId="53" fillId="13" borderId="1" xfId="0" applyFont="1" applyFill="1" applyBorder="1" applyAlignment="1">
      <alignment horizontal="center" vertical="center" wrapText="1"/>
    </xf>
    <xf numFmtId="0" fontId="53" fillId="15" borderId="1" xfId="0" applyFont="1" applyFill="1" applyBorder="1" applyAlignment="1">
      <alignment horizontal="center" vertical="center" wrapText="1"/>
    </xf>
    <xf numFmtId="0" fontId="52" fillId="16" borderId="1" xfId="0" applyFont="1" applyFill="1" applyBorder="1" applyAlignment="1">
      <alignment horizontal="center" vertical="center" wrapText="1"/>
    </xf>
    <xf numFmtId="0" fontId="1" fillId="0" borderId="0" xfId="0" applyFont="1" applyAlignment="1">
      <alignment wrapText="1"/>
    </xf>
    <xf numFmtId="0" fontId="35" fillId="0" borderId="1" xfId="0" applyFont="1" applyFill="1" applyBorder="1" applyAlignment="1">
      <alignment vertical="center"/>
    </xf>
    <xf numFmtId="0" fontId="35"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28" fillId="0" borderId="1" xfId="0" applyFont="1" applyFill="1" applyBorder="1" applyAlignment="1">
      <alignment vertical="center" wrapText="1"/>
    </xf>
    <xf numFmtId="0" fontId="41" fillId="0" borderId="1" xfId="0" applyFont="1" applyFill="1" applyBorder="1" applyAlignment="1">
      <alignment horizontal="left" vertical="center" wrapText="1"/>
    </xf>
    <xf numFmtId="0" fontId="41" fillId="0" borderId="1" xfId="0" applyFont="1" applyFill="1" applyBorder="1" applyAlignment="1">
      <alignment vertical="center" wrapText="1"/>
    </xf>
    <xf numFmtId="0" fontId="41" fillId="0" borderId="1" xfId="0" applyFont="1" applyFill="1" applyBorder="1" applyAlignment="1">
      <alignment horizontal="center" vertical="center" wrapText="1"/>
    </xf>
    <xf numFmtId="0" fontId="35" fillId="0" borderId="1" xfId="0" applyFont="1" applyFill="1" applyBorder="1" applyAlignment="1">
      <alignment horizontal="left" vertical="center"/>
    </xf>
    <xf numFmtId="0" fontId="40" fillId="0" borderId="1" xfId="4" applyFont="1" applyFill="1" applyBorder="1" applyAlignment="1">
      <alignment vertical="center"/>
    </xf>
    <xf numFmtId="42" fontId="35" fillId="0" borderId="1" xfId="3" applyFont="1" applyFill="1" applyBorder="1" applyAlignment="1">
      <alignment vertical="center"/>
    </xf>
    <xf numFmtId="0" fontId="47" fillId="0" borderId="6" xfId="0" applyFont="1" applyFill="1" applyBorder="1" applyAlignment="1">
      <alignment horizontal="center" vertical="center" wrapText="1"/>
    </xf>
    <xf numFmtId="0" fontId="47" fillId="0" borderId="6" xfId="0" applyFont="1" applyFill="1" applyBorder="1" applyAlignment="1">
      <alignment horizontal="left" vertical="center" wrapText="1"/>
    </xf>
    <xf numFmtId="166" fontId="47" fillId="0" borderId="6"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0" fontId="28" fillId="0" borderId="1" xfId="0" applyFont="1" applyFill="1" applyBorder="1" applyAlignment="1">
      <alignment horizontal="justify" vertical="center" wrapText="1"/>
    </xf>
    <xf numFmtId="0" fontId="40" fillId="0" borderId="1" xfId="4" applyFont="1" applyFill="1" applyBorder="1" applyAlignment="1" applyProtection="1">
      <alignment horizontal="left" vertical="center" wrapText="1"/>
    </xf>
    <xf numFmtId="0" fontId="41" fillId="0" borderId="1" xfId="0" applyFont="1" applyFill="1" applyBorder="1" applyAlignment="1">
      <alignment horizontal="left" vertical="center"/>
    </xf>
    <xf numFmtId="42" fontId="35" fillId="0" borderId="0" xfId="3" applyFont="1" applyFill="1" applyAlignment="1">
      <alignment vertical="center" wrapText="1"/>
    </xf>
    <xf numFmtId="0" fontId="44" fillId="0" borderId="1" xfId="0" applyFont="1" applyFill="1" applyBorder="1" applyAlignment="1">
      <alignment horizontal="center" vertical="center"/>
    </xf>
    <xf numFmtId="0" fontId="41" fillId="0" borderId="1"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45" fillId="0" borderId="1" xfId="0" applyFont="1" applyFill="1" applyBorder="1" applyAlignment="1">
      <alignment horizontal="center" vertical="center" wrapText="1"/>
    </xf>
    <xf numFmtId="0" fontId="39" fillId="0" borderId="1" xfId="0" applyFont="1" applyFill="1" applyBorder="1" applyAlignment="1">
      <alignment horizontal="justify" vertical="center" wrapText="1"/>
    </xf>
    <xf numFmtId="0" fontId="46" fillId="0" borderId="1" xfId="0" applyFont="1" applyFill="1" applyBorder="1" applyAlignment="1">
      <alignment vertical="center" wrapText="1"/>
    </xf>
    <xf numFmtId="0" fontId="35" fillId="0" borderId="0" xfId="0" applyFont="1" applyFill="1" applyAlignment="1">
      <alignment vertical="center"/>
    </xf>
    <xf numFmtId="0" fontId="35" fillId="0" borderId="0" xfId="0" applyFont="1" applyFill="1"/>
    <xf numFmtId="0" fontId="49" fillId="0" borderId="6" xfId="0" applyFont="1" applyFill="1" applyBorder="1" applyAlignment="1">
      <alignment horizontal="left" vertical="center" wrapText="1"/>
    </xf>
    <xf numFmtId="0" fontId="33" fillId="0" borderId="6" xfId="0" applyFont="1" applyFill="1" applyBorder="1" applyAlignment="1">
      <alignment horizontal="left" vertical="center" wrapText="1"/>
    </xf>
    <xf numFmtId="49" fontId="49" fillId="0" borderId="6" xfId="0" applyNumberFormat="1" applyFont="1" applyFill="1" applyBorder="1" applyAlignment="1">
      <alignment horizontal="left" vertical="center" wrapText="1"/>
    </xf>
    <xf numFmtId="0" fontId="50" fillId="0" borderId="6" xfId="0" applyFont="1" applyFill="1" applyBorder="1" applyAlignment="1">
      <alignment horizontal="center" vertical="center" wrapText="1"/>
    </xf>
    <xf numFmtId="166" fontId="49" fillId="0" borderId="6" xfId="0" applyNumberFormat="1" applyFont="1" applyFill="1" applyBorder="1" applyAlignment="1">
      <alignment horizontal="left" vertical="center" wrapText="1"/>
    </xf>
    <xf numFmtId="0" fontId="50" fillId="0" borderId="6"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4" fillId="7" borderId="1" xfId="0" applyFont="1" applyFill="1" applyBorder="1" applyAlignment="1">
      <alignment horizontal="center" vertical="center"/>
    </xf>
    <xf numFmtId="0" fontId="54" fillId="9" borderId="1" xfId="0" applyFont="1" applyFill="1" applyBorder="1" applyAlignment="1">
      <alignment horizontal="center" vertical="center" wrapText="1"/>
    </xf>
    <xf numFmtId="0" fontId="55" fillId="8" borderId="1" xfId="0" applyFont="1" applyFill="1" applyBorder="1" applyAlignment="1">
      <alignment horizontal="center" vertical="center" wrapText="1"/>
    </xf>
    <xf numFmtId="0" fontId="55" fillId="9" borderId="1" xfId="0" applyFont="1" applyFill="1" applyBorder="1" applyAlignment="1">
      <alignment horizontal="center" vertical="center" wrapText="1"/>
    </xf>
    <xf numFmtId="41" fontId="55" fillId="9" borderId="1" xfId="2" applyFont="1" applyFill="1" applyBorder="1" applyAlignment="1">
      <alignment horizontal="center" vertical="center" wrapText="1"/>
    </xf>
    <xf numFmtId="42" fontId="54" fillId="11" borderId="1" xfId="3" applyFont="1" applyFill="1" applyBorder="1" applyAlignment="1">
      <alignment horizontal="center" vertical="center" wrapText="1"/>
    </xf>
    <xf numFmtId="0" fontId="55" fillId="12" borderId="1" xfId="0" applyFont="1" applyFill="1" applyBorder="1" applyAlignment="1">
      <alignment horizontal="center" vertical="center" wrapText="1"/>
    </xf>
    <xf numFmtId="0" fontId="55" fillId="13" borderId="1" xfId="0" applyFont="1" applyFill="1" applyBorder="1" applyAlignment="1">
      <alignment horizontal="center" vertical="center" wrapText="1"/>
    </xf>
    <xf numFmtId="0" fontId="55" fillId="15" borderId="1" xfId="0" applyFont="1" applyFill="1" applyBorder="1" applyAlignment="1">
      <alignment horizontal="center" vertical="center" wrapText="1"/>
    </xf>
    <xf numFmtId="0" fontId="56" fillId="0" borderId="0" xfId="0" applyFont="1"/>
    <xf numFmtId="0" fontId="0" fillId="0" borderId="1" xfId="0"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1" fontId="8" fillId="0" borderId="1" xfId="2" applyFont="1" applyFill="1" applyBorder="1" applyAlignment="1">
      <alignment horizontal="center" vertical="center" wrapText="1"/>
    </xf>
    <xf numFmtId="42" fontId="8" fillId="0" borderId="1" xfId="3"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xf>
    <xf numFmtId="0" fontId="0" fillId="0" borderId="5" xfId="0" applyFill="1" applyBorder="1" applyAlignment="1">
      <alignment vertical="center"/>
    </xf>
    <xf numFmtId="0" fontId="8" fillId="0" borderId="1" xfId="0" applyFont="1" applyFill="1" applyBorder="1" applyAlignment="1">
      <alignment vertical="center" wrapText="1"/>
    </xf>
    <xf numFmtId="42" fontId="8" fillId="0" borderId="1" xfId="3" applyFont="1" applyFill="1" applyBorder="1" applyAlignment="1">
      <alignment horizontal="center" vertical="center" wrapText="1"/>
    </xf>
    <xf numFmtId="0" fontId="21" fillId="0" borderId="1" xfId="4" applyFill="1" applyBorder="1" applyAlignment="1">
      <alignment horizontal="center" vertical="center" wrapText="1"/>
    </xf>
    <xf numFmtId="0" fontId="0" fillId="0" borderId="1" xfId="0"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21" fillId="0" borderId="1" xfId="4"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2" fontId="12" fillId="0" borderId="1" xfId="3" applyFont="1" applyFill="1" applyBorder="1" applyAlignment="1">
      <alignment vertical="center" wrapText="1"/>
    </xf>
    <xf numFmtId="42" fontId="12" fillId="0" borderId="1" xfId="3"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lignment horizontal="justify" vertical="center" wrapText="1"/>
    </xf>
    <xf numFmtId="0" fontId="0" fillId="0" borderId="1" xfId="0" applyFill="1" applyBorder="1" applyAlignment="1">
      <alignment horizontal="left" vertical="center" wrapText="1"/>
    </xf>
    <xf numFmtId="42" fontId="0" fillId="0" borderId="1" xfId="3" applyFont="1" applyFill="1" applyBorder="1" applyAlignment="1">
      <alignment vertical="center" wrapText="1"/>
    </xf>
    <xf numFmtId="0" fontId="22" fillId="0" borderId="1" xfId="0" applyFont="1" applyFill="1" applyBorder="1" applyAlignment="1">
      <alignment horizontal="center" vertical="center"/>
    </xf>
    <xf numFmtId="42" fontId="0" fillId="0" borderId="1" xfId="3" applyFont="1" applyFill="1" applyBorder="1" applyAlignment="1">
      <alignment horizontal="center" vertical="center" wrapText="1"/>
    </xf>
    <xf numFmtId="0" fontId="12" fillId="0" borderId="1" xfId="0" applyFont="1" applyFill="1" applyBorder="1" applyAlignment="1">
      <alignment horizontal="center" vertical="center"/>
    </xf>
    <xf numFmtId="0" fontId="0" fillId="0" borderId="5" xfId="0" applyFill="1" applyBorder="1" applyAlignment="1">
      <alignment horizontal="center" vertical="center"/>
    </xf>
    <xf numFmtId="0" fontId="9"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0" fillId="0" borderId="1" xfId="0" applyFill="1" applyBorder="1" applyAlignment="1">
      <alignment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1" fontId="8" fillId="0" borderId="1" xfId="2" applyFont="1" applyFill="1" applyBorder="1" applyAlignment="1">
      <alignment vertical="center" wrapText="1"/>
    </xf>
    <xf numFmtId="0" fontId="11" fillId="0" borderId="1" xfId="0" applyFont="1" applyFill="1" applyBorder="1" applyAlignment="1">
      <alignment horizontal="left" vertical="center" wrapText="1"/>
    </xf>
    <xf numFmtId="0" fontId="24" fillId="0" borderId="1" xfId="4" applyFont="1" applyFill="1" applyBorder="1" applyAlignment="1" applyProtection="1">
      <alignment horizontal="left" vertical="center" wrapText="1"/>
    </xf>
    <xf numFmtId="0" fontId="12" fillId="0" borderId="1" xfId="0" applyFont="1" applyFill="1" applyBorder="1" applyAlignment="1">
      <alignment vertical="center"/>
    </xf>
    <xf numFmtId="0" fontId="0" fillId="0" borderId="5" xfId="0" applyFill="1" applyBorder="1" applyAlignment="1">
      <alignment horizontal="center" vertical="center" wrapText="1"/>
    </xf>
    <xf numFmtId="42" fontId="0" fillId="0" borderId="1" xfId="3" applyFont="1" applyFill="1" applyBorder="1" applyAlignment="1">
      <alignment horizontal="center" vertical="center"/>
    </xf>
    <xf numFmtId="41" fontId="12" fillId="0" borderId="1" xfId="2" applyFont="1" applyFill="1" applyBorder="1" applyAlignment="1">
      <alignment vertical="center"/>
    </xf>
    <xf numFmtId="42" fontId="0" fillId="0" borderId="1" xfId="3" applyFont="1" applyFill="1" applyBorder="1" applyAlignment="1">
      <alignment vertical="center"/>
    </xf>
    <xf numFmtId="0" fontId="13" fillId="0" borderId="1" xfId="0" applyFont="1" applyFill="1" applyBorder="1" applyAlignment="1">
      <alignment horizontal="left" vertical="center" wrapText="1"/>
    </xf>
    <xf numFmtId="0" fontId="24" fillId="0" borderId="1" xfId="4" applyFont="1" applyFill="1" applyBorder="1" applyAlignment="1" applyProtection="1">
      <alignment horizontal="left" vertical="center"/>
    </xf>
    <xf numFmtId="0" fontId="17" fillId="0" borderId="1" xfId="0" applyFont="1" applyFill="1" applyBorder="1" applyAlignment="1">
      <alignment horizontal="justify" vertical="center" wrapText="1"/>
    </xf>
    <xf numFmtId="0" fontId="21" fillId="0" borderId="1" xfId="4" applyFill="1" applyBorder="1" applyAlignment="1" applyProtection="1">
      <alignment horizontal="left" vertical="center"/>
    </xf>
    <xf numFmtId="41" fontId="12" fillId="0" borderId="1" xfId="2" applyFont="1" applyFill="1" applyBorder="1" applyAlignment="1">
      <alignment vertical="center" wrapText="1"/>
    </xf>
    <xf numFmtId="0" fontId="0" fillId="0" borderId="1" xfId="0" applyFill="1" applyBorder="1" applyAlignment="1">
      <alignment horizontal="left" vertical="center"/>
    </xf>
    <xf numFmtId="41" fontId="12" fillId="0" borderId="1" xfId="2" applyFont="1" applyFill="1" applyBorder="1" applyAlignment="1">
      <alignment horizontal="center" vertical="center" wrapText="1"/>
    </xf>
    <xf numFmtId="42" fontId="12" fillId="0" borderId="1" xfId="3" applyFont="1" applyFill="1" applyBorder="1" applyAlignment="1">
      <alignment vertical="center"/>
    </xf>
    <xf numFmtId="0" fontId="1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0" fillId="0" borderId="0" xfId="0" applyFill="1"/>
    <xf numFmtId="0" fontId="0" fillId="0" borderId="0" xfId="0" applyFill="1" applyAlignment="1">
      <alignment horizontal="left"/>
    </xf>
    <xf numFmtId="0" fontId="0" fillId="0" borderId="1" xfId="0" applyFill="1" applyBorder="1" applyAlignment="1">
      <alignment horizontal="left"/>
    </xf>
    <xf numFmtId="9" fontId="0" fillId="0" borderId="1" xfId="1" applyFont="1" applyFill="1" applyBorder="1"/>
    <xf numFmtId="0" fontId="0" fillId="0" borderId="1" xfId="0" applyFill="1" applyBorder="1"/>
    <xf numFmtId="0" fontId="0" fillId="0" borderId="1" xfId="0" applyFill="1" applyBorder="1" applyAlignment="1">
      <alignment wrapText="1"/>
    </xf>
    <xf numFmtId="0" fontId="10"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9" fontId="0" fillId="0" borderId="1" xfId="1" applyFont="1" applyBorder="1" applyAlignment="1">
      <alignment vertical="center" wrapText="1"/>
    </xf>
    <xf numFmtId="164" fontId="0" fillId="0" borderId="1" xfId="0" applyNumberFormat="1" applyBorder="1" applyAlignment="1">
      <alignment vertical="center" wrapText="1"/>
    </xf>
    <xf numFmtId="165" fontId="0" fillId="0" borderId="0" xfId="1" applyNumberFormat="1" applyFont="1" applyAlignment="1">
      <alignment vertical="center" wrapText="1"/>
    </xf>
    <xf numFmtId="0" fontId="15" fillId="0" borderId="1" xfId="0" applyFont="1" applyBorder="1" applyAlignment="1">
      <alignment horizontal="left" vertical="center" wrapText="1"/>
    </xf>
    <xf numFmtId="0" fontId="13" fillId="5" borderId="0" xfId="0" applyFont="1" applyFill="1" applyAlignment="1">
      <alignment horizontal="left" vertical="center" wrapText="1"/>
    </xf>
    <xf numFmtId="0" fontId="13" fillId="5" borderId="0" xfId="0" applyFont="1" applyFill="1" applyAlignment="1">
      <alignment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52" fillId="0" borderId="1" xfId="0" applyFont="1" applyBorder="1" applyAlignment="1">
      <alignment horizontal="center" vertical="center"/>
    </xf>
    <xf numFmtId="9" fontId="0" fillId="0" borderId="0" xfId="1" applyFont="1" applyAlignment="1">
      <alignment vertical="center"/>
    </xf>
  </cellXfs>
  <cellStyles count="5">
    <cellStyle name="Comma [0]" xfId="2" builtinId="6"/>
    <cellStyle name="Currency [0]" xfId="3" builtinId="7"/>
    <cellStyle name="Hyperlink" xfId="4" builtinId="8"/>
    <cellStyle name="Normal" xfId="0" builtinId="0"/>
    <cellStyle name="Percent" xfId="1" builtinId="5"/>
  </cellStyles>
  <dxfs count="35">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0"/>
    </dxf>
    <dxf>
      <alignment wrapText="0"/>
    </dxf>
    <dxf>
      <alignment wrapText="1"/>
    </dxf>
    <dxf>
      <alignment wrapText="0"/>
    </dxf>
    <dxf>
      <alignment vertical="center"/>
    </dxf>
    <dxf>
      <alignment vertical="center"/>
    </dxf>
    <dxf>
      <alignment vertical="bottom"/>
    </dxf>
    <dxf>
      <alignment vertical="bottom"/>
    </dxf>
    <dxf>
      <alignment vertical="center"/>
    </dxf>
    <dxf>
      <alignment horizontal="center"/>
    </dxf>
    <dxf>
      <alignment horizontal="center"/>
    </dxf>
    <dxf>
      <alignment horizontal="center"/>
    </dxf>
    <dxf>
      <alignment vertical="bottom"/>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6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 name="Gráfico 2">
          <a:extLst>
            <a:ext uri="{FF2B5EF4-FFF2-40B4-BE49-F238E27FC236}">
              <a16:creationId xmlns:a16="http://schemas.microsoft.com/office/drawing/2014/main" id="{00000000-0008-0000-0400-000003000000}"/>
            </a:ext>
          </a:extLst>
        </xdr:cNvPr>
        <xdr:cNvSpPr/>
      </xdr:nvSpPr>
      <xdr:spPr>
        <a:xfrm>
          <a:off x="0" y="0"/>
          <a:ext cx="0" cy="0"/>
        </a:xfrm>
      </xdr:spPr>
    </xdr:sp>
    <xdr:clientData/>
  </xdr:twoCellAnchor>
  <xdr:twoCellAnchor editAs="oneCell">
    <xdr:from>
      <xdr:col>0</xdr:col>
      <xdr:colOff>593725</xdr:colOff>
      <xdr:row>13</xdr:row>
      <xdr:rowOff>114300</xdr:rowOff>
    </xdr:from>
    <xdr:to>
      <xdr:col>7</xdr:col>
      <xdr:colOff>503486</xdr:colOff>
      <xdr:row>46</xdr:row>
      <xdr:rowOff>78544</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593725" y="4000500"/>
          <a:ext cx="12063661" cy="62507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237;nculoExternoRecuperad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ro Control"/>
      <sheetName val="Hoja1"/>
      <sheetName val="Hoja2"/>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daniela usma" id="{27DBF1DF-E5D0-4A4E-B231-A68F72A803A5}" userId="71d338c1b88c1c6b"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Manuel Gonzalez" refreshedDate="44897.35700625" createdVersion="8" refreshedVersion="8" minRefreshableVersion="3" recordCount="21" xr:uid="{00000000-000A-0000-FFFF-FFFF00000000}">
  <cacheSource type="worksheet">
    <worksheetSource ref="A2:D23" sheet="Corto"/>
  </cacheSource>
  <cacheFields count="4">
    <cacheField name="PROYECTO" numFmtId="0">
      <sharedItems containsSemiMixedTypes="0" containsNonDate="0" containsString="0"/>
    </cacheField>
    <cacheField name="SECTOR" numFmtId="0">
      <sharedItems count="10">
        <s v="Desarrollo Social"/>
        <s v="Desarrollo Ambiental"/>
        <s v="Biotecnologia"/>
        <s v="Moda"/>
        <s v="CTeI"/>
        <s v="4.0 "/>
        <s v="Educacion Superior"/>
        <s v="Salud"/>
        <s v="Internacionalizacion"/>
        <s v="Infraestructura"/>
      </sharedItems>
    </cacheField>
    <cacheField name="BRECHA MUY CRÍTICA" numFmtId="0">
      <sharedItems containsSemiMixedTypes="0" containsNonDate="0" containsString="0"/>
    </cacheField>
    <cacheField name="BRECHA CRÍTICA"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Manuel Gonzalez" refreshedDate="44897.396919907398" createdVersion="8" refreshedVersion="8" minRefreshableVersion="3" recordCount="31" xr:uid="{00000000-000A-0000-FFFF-FFFF01000000}">
  <cacheSource type="worksheet">
    <worksheetSource ref="A2:D33" sheet="Mediano"/>
  </cacheSource>
  <cacheFields count="4">
    <cacheField name="PROYECTO" numFmtId="0">
      <sharedItems containsSemiMixedTypes="0" containsNonDate="0" containsString="0"/>
    </cacheField>
    <cacheField name="SECTOR" numFmtId="0">
      <sharedItems count="13">
        <s v="Logistica"/>
        <s v="Desarrollo Ambiental"/>
        <s v="Biotecnologia"/>
        <s v="4.0 "/>
        <s v="Industrias Creativas y Culturales"/>
        <s v="Metalmecanico"/>
        <s v="CTeI"/>
        <s v="Turismo"/>
        <s v="Agroindustrial"/>
        <s v="Infraestructura"/>
        <s v="Salud"/>
        <s v="Desarrollo Social"/>
        <s v="Educacion Superior"/>
      </sharedItems>
    </cacheField>
    <cacheField name="BRECHA MUY CRÍTICA" numFmtId="0">
      <sharedItems containsSemiMixedTypes="0" containsNonDate="0" containsString="0"/>
    </cacheField>
    <cacheField name="BRECHA CRÍTICA"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s v="Mejoramiento de las capacidades de la mujer en condición de vulnerabilidad en el dpto. de Risaralda, para la generación de ingresos. "/>
    <x v="0"/>
    <s v="Brecha Laboral H/M "/>
    <s v="Empleo vulnerable H/M"/>
  </r>
  <r>
    <s v="Mejoramiento del nivel de aprovechamiento _x000a_de los residuos resultantes en la cadena de valor _x000a_de cafés especiales del departamento de Risaralda, mediante el desarrollo y validación de tres (3) prototipos de nuevos productos _x000a_a partir de tales residuos"/>
    <x v="1"/>
    <s v="Inversion Servicios ambientales"/>
    <s v="N/A"/>
  </r>
  <r>
    <s v="Biotecnologia agricola para la porduccion horticola en Risaralda (Fase II)"/>
    <x v="2"/>
    <s v="Inversión en ACTI"/>
    <s v="N/A"/>
  </r>
  <r>
    <s v="Desarrollo con Sentimiento de Mujer"/>
    <x v="3"/>
    <s v="Brecha Laboral H/M "/>
    <s v="Empleo vulnerable H/M"/>
  </r>
  <r>
    <s v="Ecoparque El Vergel, un parque accesible, incluyente y sostenible en la ciudad de Pereira y su Área Metropolitana"/>
    <x v="1"/>
    <s v="Inversion Servicios ambientales"/>
    <s v="N/A"/>
  </r>
  <r>
    <s v="CENTRO DE INNOVACIÓN Y DESARROLLO TECNOLÓGICO CIDT ETAPA 2"/>
    <x v="4"/>
    <s v="Inversión en ACTI"/>
    <s v="Inv.Cient"/>
  </r>
  <r>
    <s v="RUTA COMEPTITIVA 4,0 DE RISARALDA"/>
    <x v="5"/>
    <s v="Inversión en ACTI"/>
    <s v="TIC"/>
  </r>
  <r>
    <s v="CLUSTER DE EDUCACIÓN SUPERIOR DE RISARALDA"/>
    <x v="6"/>
    <s v="Inversión en ACTI"/>
    <s v="Inv.Cient"/>
  </r>
  <r>
    <s v="Fomento de la innovación y productividad de las MIPYMES de los sectores priorizados en el Plan Regional de Competitividad para fortalecer las capacidades en gestión, adopción e implementación de la innovación en Risaralda"/>
    <x v="4"/>
    <s v="Inversión en ACTI"/>
    <s v="N/A"/>
  </r>
  <r>
    <s v="Plataforma tecnológica de oferta y gestión de servicios de salud y bienestar para las empresas asociadas al cluster"/>
    <x v="7"/>
    <s v="Salud pública"/>
    <s v="Salud"/>
  </r>
  <r>
    <s v="Estrategias de investigación, innovación y desarrollo tecnológico para la producción sostenible y resiliente de lulo, mora, plátano, aguacate y cacao en el departamento de Risaralda"/>
    <x v="2"/>
    <s v="Inversión en ACTI"/>
    <s v="Inv.Cient"/>
  </r>
  <r>
    <s v="DESARROLLO DE LOS ESTUDIOS Y DISEÑOS DE FACTIBILIDAD DEL PARQUE TEMÁTICO AMBIENTAL SALADO DE CONSOTÁ COMO ESPACIO PARA LA APROPIACIÓN SOCIAL DE LA CTeI DEL PATRIMONIO CULTURAL Y NATURAL DEL DEPARTAMENTO DE RISARALDA. PEREIRA."/>
    <x v="1"/>
    <s v="Inversión en ACTI"/>
    <s v="N/A"/>
  </r>
  <r>
    <s v="Construcción del edificio anexo a la Facultad de Ciencias de la Salud de la Universidad Tecnológica de Pereira (UTP) pereira"/>
    <x v="7"/>
    <s v="Salud pública"/>
    <s v="Salud"/>
  </r>
  <r>
    <s v="Proyecto de articulación con la media tecnica vocacional "/>
    <x v="6"/>
    <s v="edu.Media"/>
    <s v="N/A"/>
  </r>
  <r>
    <s v="MARCA DE DESTINO PARA LA INTERNACIONALIZACIÓN EMPRESARIAL"/>
    <x v="8"/>
    <s v="Pasajeros vía aérea"/>
    <s v="N/A"/>
  </r>
  <r>
    <s v="Bilingüismo para el trabajo"/>
    <x v="6"/>
    <s v="edu.Media"/>
    <s v="N/A"/>
  </r>
  <r>
    <s v="Programa Regional de Negocios Verdes Risaralda"/>
    <x v="1"/>
    <s v="Empresas ISO14001"/>
    <s v="N/A"/>
  </r>
  <r>
    <s v="Creación y operación del CIBI Centro de Ciencia en Biodiversidad de Risaralda"/>
    <x v="4"/>
    <s v="Inversión en ACTI"/>
    <s v="Inv.Cient"/>
  </r>
  <r>
    <s v="PLANTA DE TRATAMIENTO DE AGUAS RESIDUALES DE PEREIRA"/>
    <x v="1"/>
    <s v="Inversion Servicios ambientales"/>
    <s v="N/A"/>
  </r>
  <r>
    <s v="Hospital de cuarto nivel de complejidad"/>
    <x v="7"/>
    <s v="Salud pública"/>
    <s v="Camas especializadas"/>
  </r>
  <r>
    <s v="_x000a_INTERSECCIÓN Y CONECTORES VÍAS DEL SAMÁN_x000a__x000a_(ENTRE VÍAS DEL SAMÁN Y AVENIDA COLIBRIES)"/>
    <x v="9"/>
    <s v="Vias Primarias"/>
    <s v="Vias Dept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s v="Plataforma Logística del Eje Cafetero - PLEC"/>
    <x v="0"/>
    <s v="Inversión en ACTI"/>
    <s v="Diseños industriales"/>
  </r>
  <r>
    <s v="Estraegia de promoción de la sostenibilidad ambiental en el tejido productivo del departamento"/>
    <x v="1"/>
    <s v="Inversion Servicios ambientales"/>
    <s v="N/A"/>
  </r>
  <r>
    <s v="Centro de Biotecnologia Microbiana y Seguridad Alimentaria (CEBIMSA)"/>
    <x v="2"/>
    <s v="Inversión en ACTI"/>
    <s v="N/A"/>
  </r>
  <r>
    <s v="RISVALLEY HUB  DE INNOVACIÓN TECNOLÓGICA "/>
    <x v="3"/>
    <s v="Inversión en ACTI"/>
    <s v="TIC"/>
  </r>
  <r>
    <s v="Plan de descentralización de la Escuela de Formación Cultural"/>
    <x v="4"/>
    <s v="edu.Media"/>
    <s v="estudiantes IETDH"/>
  </r>
  <r>
    <s v="Implementación de un sistema para la articulación de las capacidades técnicas y productivas del sector metalmecánico del Departamento Risaralda. Fase III: Levantamiento de línea base y sistema de gestión de indicadores para el incremento de la productividad del sector. "/>
    <x v="5"/>
    <s v="N/A"/>
    <s v="TIC"/>
  </r>
  <r>
    <s v="Implementación de un sistema para la articulación de las capacidades técnicas y productivas del sector metalmecánico del Departamento Risaralda. Fase III: Fortalecer la implementación de Industrias 4.0 en los sectores priorizados de la región para conseguir una alta innovación y desarrollo en los procesos productivos. "/>
    <x v="3"/>
    <s v="N/A"/>
    <s v="TIC"/>
  </r>
  <r>
    <s v="RED DE NODOS DE INNOVACIÓN, CIENCIA Y TECNOLOGÍA"/>
    <x v="6"/>
    <s v="Inversión en ACTI"/>
    <s v="Inv.Cient"/>
  </r>
  <r>
    <s v="FORTALECIMIENTO DEL SECTOR TI E INDUSTRIAS 4.0 A TRAVÉS DE SU CADENA DE VALOR"/>
    <x v="3"/>
    <s v="N/A"/>
    <s v="TIC"/>
  </r>
  <r>
    <s v="“A LOS PIES DEL TATAMÁ. TURISMO CIENTÍFICO DE NATURALEZA EN EL DISTRITO DE MANEJO INTEGRADO PLANES DE SAN RAFAEL (SANTUARIO, RISARALDA). ESTRATEGIA COMUNITARIA PARA LA CONSERVACIÓN DE LA BIODIVERSIDAD Y EL DESARROLLO LOCAL”"/>
    <x v="7"/>
    <s v="Inversion Servicios ambientales"/>
    <s v="N/A"/>
  </r>
  <r>
    <s v="FORTALECIMIENTO DEL AGROINDUSTRIAL A TRAVÉS DE LA INCORPORACIÓN DE TECNOLOGÍAS INTELIGENTES EN LOS SISTEMAS DE INFORMACIÓN EN LA CADENA DE VALOR."/>
    <x v="8"/>
    <s v="Inversión en ACTI"/>
    <s v="TIC"/>
  </r>
  <r>
    <s v="PLATAFORMA DIGITAL QUE FACILITE LA INTERACCIÓN Y NEGOCIACIÓN DEL SECTOR TURISMO DEL DEPARTAMENTO CON LOS MERCADOS INTERNACIONALES  Y LA INTEGRACIÓN DEL VISITANTE CON EL DESTINO RISARALDA PARA MEJORAR LA CALIDAD DE SU ESTANCIA Y DE SUS EXPERIENCIAS."/>
    <x v="3"/>
    <s v="N/A"/>
    <s v="TIC"/>
  </r>
  <r>
    <s v="RED DE NODOS DE INNOVACIÓN, CIENCIA Y TECNOLOGÍA"/>
    <x v="6"/>
    <s v="Inversión en ACTI"/>
    <s v="Inv.Cient"/>
  </r>
  <r>
    <s v="Fortalecimiento de capacidades para la innovación y el desarrollo tecnológico en asociaciones de productores  en el departamento de Risaralda"/>
    <x v="8"/>
    <s v="Inversión en ACTI"/>
    <s v="N/A"/>
  </r>
  <r>
    <s v="Fortalecimiento del Equipamiento de los Laboratorios de la Universidad Tecnológica de Pereira (UTP), para el desarrollode actividades de ciencia, tecnología, investigación, creación y docencia pereira"/>
    <x v="6"/>
    <s v="Inversión en ACTI"/>
    <s v="N/A"/>
  </r>
  <r>
    <s v="Estructuración y puesta en marcha del centro de investigación y ciencias clínicas en el departamento de Risaralda"/>
    <x v="6"/>
    <s v="Inversión en ACTI"/>
    <s v="Inv.Cient"/>
  </r>
  <r>
    <s v="FORTALECIMIENTO DE LA CADENA PRODUCTIVA DEL TURISMO MICE"/>
    <x v="7"/>
    <s v="Pasajeros vía aérea"/>
    <s v="N/A"/>
  </r>
  <r>
    <s v="Tren de Cercanias del Eje Cafetero"/>
    <x v="0"/>
    <s v="N/A"/>
    <s v="Emisiones CO2"/>
  </r>
  <r>
    <s v="VARIANTE ORIENTAL DEL ÁREA METROPOLITANA"/>
    <x v="9"/>
    <s v="Vias Primarias"/>
    <s v="Vias Depto"/>
  </r>
  <r>
    <s v="Proyecto para la movilidad de PEI-DOSQ"/>
    <x v="9"/>
    <s v="Vias Primarias"/>
    <s v="Vias Depto"/>
  </r>
  <r>
    <s v="Extensión de pista del Aeropuerto Internacional Matecaña de Pereira."/>
    <x v="9"/>
    <s v="Pasajeros vía aérea"/>
    <s v="N/A"/>
  </r>
  <r>
    <s v="Valoración del aprovechamiento de los residuos sólidos biodegradables municipales en el Departamento de Risaralda a través de procesos de digestión anaerobia en el marco de la Estrategia Nacional de Economía Circular_x000a_"/>
    <x v="2"/>
    <s v="Empresas ISO14001"/>
    <s v="N/A"/>
  </r>
  <r>
    <s v="FORTALECIMIENTO DEL AGROINDUSTRIAL A TRAVÉS DE LA INCORPORACIÓN DE TECNOLOGÍAS INTELIGENTES EN LOS SISTEMAS DE INFORMACIÓN EN LA CADENA DE VALOR."/>
    <x v="3"/>
    <s v="Inversión en ACTI"/>
    <s v="TIC"/>
  </r>
  <r>
    <s v="Fortalecimiento de capacidades para la innovación y el desarrollo tecnológico en asociaciones de productores  en el departamento de Risaralda"/>
    <x v="8"/>
    <s v="Inversión en ACTI"/>
    <s v="Diseños industriales"/>
  </r>
  <r>
    <s v="CLÍNICA MATERNO INFANTIL"/>
    <x v="10"/>
    <s v="Salud pública"/>
    <s v="Camas especializadas"/>
  </r>
  <r>
    <s v="CENTRO ESPECIALIZADO EN PREVENCIÓN PSICOACTIVAS"/>
    <x v="11"/>
    <s v="Salud pública"/>
    <s v="Camas especializadas"/>
  </r>
  <r>
    <s v="CONSTRUCCIÓN SENA ÉTNICO"/>
    <x v="12"/>
    <s v="edu.Media"/>
    <s v="Empleo vulnerable H/M"/>
  </r>
  <r>
    <s v="AULAS EDUCATIVAS RURAL DISPERSA"/>
    <x v="12"/>
    <s v="edu.Media"/>
    <s v="Empleo vulnerable H/M"/>
  </r>
  <r>
    <s v="CENTRO DE FORMACIÓN SENA - PLEC"/>
    <x v="12"/>
    <s v="edu.Media"/>
    <s v="Diseños industriales"/>
  </r>
  <r>
    <s v="SANEAMIENTO DE AGUAS_x000a_PLAN DEPARTAMENTAL DE AGUAS"/>
    <x v="1"/>
    <s v="Inversion Servicios ambientales"/>
    <s v="N/A"/>
  </r>
  <r>
    <s v="Mejoramiento de Infraestructura tecnológica del Centro de Convenciones de Risaralda - Expofuturo"/>
    <x v="7"/>
    <s v="Pasajeros vía aérea"/>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0" applyNumberFormats="0" applyBorderFormats="0" applyFontFormats="0" applyPatternFormats="0" applyAlignmentFormats="0" applyWidthHeightFormats="1" dataCaption="Valores" updatedVersion="8" minRefreshableVersion="3" useAutoFormatting="1" createdVersion="8" indent="0" outline="1" outlineData="1" multipleFieldFilters="0">
  <location ref="F3:G14" firstHeaderRow="1" firstDataRow="1" firstDataCol="1"/>
  <pivotFields count="4">
    <pivotField dataField="1" showAll="0"/>
    <pivotField axis="axisRow" showAll="0" sortType="descending">
      <items count="11">
        <item x="5"/>
        <item x="2"/>
        <item x="4"/>
        <item x="1"/>
        <item x="0"/>
        <item x="6"/>
        <item x="9"/>
        <item x="8"/>
        <item x="3"/>
        <item x="7"/>
        <item t="default"/>
      </items>
      <autoSortScope>
        <pivotArea dataOnly="0" outline="0" fieldPosition="0">
          <references count="1">
            <reference field="4294967294" count="1" selected="0">
              <x v="0"/>
            </reference>
          </references>
        </pivotArea>
      </autoSortScope>
    </pivotField>
    <pivotField showAll="0"/>
    <pivotField showAll="0"/>
  </pivotFields>
  <rowFields count="1">
    <field x="1"/>
  </rowFields>
  <rowItems count="11">
    <i>
      <x v="3"/>
    </i>
    <i>
      <x v="2"/>
    </i>
    <i>
      <x v="5"/>
    </i>
    <i>
      <x v="9"/>
    </i>
    <i>
      <x v="1"/>
    </i>
    <i>
      <x v="6"/>
    </i>
    <i>
      <x v="7"/>
    </i>
    <i>
      <x v="8"/>
    </i>
    <i>
      <x/>
    </i>
    <i>
      <x v="4"/>
    </i>
    <i t="grand">
      <x/>
    </i>
  </rowItems>
  <colItems count="1">
    <i/>
  </colItems>
  <dataFields count="1">
    <dataField name="Cuenta de PROYECTO" fld="0" subtotal="count" baseField="0" baseItem="0"/>
  </dataFields>
  <formats count="9">
    <format dxfId="34">
      <pivotArea outline="0" collapsedLevelsAreSubtotals="1" fieldPosition="0"/>
    </format>
    <format dxfId="33">
      <pivotArea dataOnly="0" labelOnly="1" fieldPosition="0">
        <references count="1">
          <reference field="1" count="0"/>
        </references>
      </pivotArea>
    </format>
    <format dxfId="32">
      <pivotArea dataOnly="0" labelOnly="1" grandRow="1" outline="0" fieldPosition="0"/>
    </format>
    <format dxfId="30">
      <pivotArea field="1" type="button" dataOnly="0" labelOnly="1" outline="0" axis="axisRow" fieldPosition="0"/>
    </format>
    <format dxfId="29">
      <pivotArea dataOnly="0" labelOnly="1" outline="0" axis="axisValues" fieldPosition="0"/>
    </format>
    <format dxfId="27">
      <pivotArea field="1" type="button" dataOnly="0" labelOnly="1" outline="0" axis="axisRow" fieldPosition="0"/>
    </format>
    <format dxfId="24">
      <pivotArea dataOnly="0" labelOnly="1" outline="0" axis="axisValues" fieldPosition="0"/>
    </format>
    <format dxfId="21">
      <pivotArea field="1" type="button" dataOnly="0" labelOnly="1" outline="0" axis="axisRow" fieldPosition="0"/>
    </format>
    <format dxfId="1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26" cacheId="1" applyNumberFormats="0" applyBorderFormats="0" applyFontFormats="0" applyPatternFormats="0" applyAlignmentFormats="0" applyWidthHeightFormats="1" dataCaption="Valores" updatedVersion="8" minRefreshableVersion="3" useAutoFormatting="1" createdVersion="8" indent="0" outline="1" outlineData="1" multipleFieldFilters="0">
  <location ref="F4:G18" firstHeaderRow="1" firstDataRow="1" firstDataCol="1"/>
  <pivotFields count="4">
    <pivotField dataField="1" showAll="0"/>
    <pivotField axis="axisRow" showAll="0" sortType="descending">
      <items count="14">
        <item x="3"/>
        <item x="8"/>
        <item x="2"/>
        <item x="6"/>
        <item x="1"/>
        <item x="11"/>
        <item x="12"/>
        <item x="4"/>
        <item x="9"/>
        <item x="0"/>
        <item x="5"/>
        <item x="10"/>
        <item x="7"/>
        <item t="default"/>
      </items>
      <autoSortScope>
        <pivotArea dataOnly="0" outline="0" fieldPosition="0">
          <references count="1">
            <reference field="4294967294" count="1" selected="0">
              <x v="0"/>
            </reference>
          </references>
        </pivotArea>
      </autoSortScope>
    </pivotField>
    <pivotField showAll="0"/>
    <pivotField showAll="0"/>
  </pivotFields>
  <rowFields count="1">
    <field x="1"/>
  </rowFields>
  <rowItems count="14">
    <i>
      <x/>
    </i>
    <i>
      <x v="3"/>
    </i>
    <i>
      <x v="12"/>
    </i>
    <i>
      <x v="8"/>
    </i>
    <i>
      <x v="1"/>
    </i>
    <i>
      <x v="6"/>
    </i>
    <i>
      <x v="4"/>
    </i>
    <i>
      <x v="2"/>
    </i>
    <i>
      <x v="9"/>
    </i>
    <i>
      <x v="5"/>
    </i>
    <i>
      <x v="11"/>
    </i>
    <i>
      <x v="7"/>
    </i>
    <i>
      <x v="10"/>
    </i>
    <i t="grand">
      <x/>
    </i>
  </rowItems>
  <colItems count="1">
    <i/>
  </colItems>
  <dataFields count="1">
    <dataField name="Cuenta de PROYECTO" fld="0" subtotal="count" baseField="0" baseItem="0"/>
  </dataFields>
  <formats count="12">
    <format dxfId="16">
      <pivotArea type="all" dataOnly="0" outline="0" fieldPosition="0"/>
    </format>
    <format dxfId="15">
      <pivotArea outline="0" collapsedLevelsAreSubtotals="1" fieldPosition="0"/>
    </format>
    <format dxfId="14">
      <pivotArea field="1" type="button" dataOnly="0" labelOnly="1" outline="0" axis="axisRow" fieldPosition="0"/>
    </format>
    <format dxfId="13">
      <pivotArea dataOnly="0" labelOnly="1" fieldPosition="0">
        <references count="1">
          <reference field="1" count="0"/>
        </references>
      </pivotArea>
    </format>
    <format dxfId="12">
      <pivotArea dataOnly="0" labelOnly="1" grandRow="1" outline="0" fieldPosition="0"/>
    </format>
    <format dxfId="11">
      <pivotArea dataOnly="0" labelOnly="1" outline="0" axis="axisValues" fieldPosition="0"/>
    </format>
    <format dxfId="8">
      <pivotArea type="all" dataOnly="0" outline="0" fieldPosition="0"/>
    </format>
    <format dxfId="5">
      <pivotArea outline="0" collapsedLevelsAreSubtotals="1" fieldPosition="0"/>
    </format>
    <format dxfId="4">
      <pivotArea field="1" type="button" dataOnly="0" labelOnly="1" outline="0" axis="axisRow" fieldPosition="0"/>
    </format>
    <format dxfId="3">
      <pivotArea dataOnly="0" labelOnly="1" fieldPosition="0">
        <references count="1">
          <reference field="1" count="0"/>
        </references>
      </pivotArea>
    </format>
    <format dxfId="2">
      <pivotArea dataOnly="0" labelOnly="1" grandRow="1" outline="0" fieldPosition="0"/>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1" dT="2024-04-15T12:46:06.17" personId="{27DBF1DF-E5D0-4A4E-B231-A68F72A803A5}" id="{5A73A539-B57B-4640-A252-3BC397476B97}">
    <text xml:space="preserve">Cordial saludo 
Me excuso por responder un día después del plazo, solo deseo manifestar que no se tienen cambios para informar con esta propuesta.
</text>
  </threadedComment>
  <threadedComment ref="D53" dT="2024-04-10T14:20:33.02" personId="{27DBF1DF-E5D0-4A4E-B231-A68F72A803A5}" id="{5DD888D8-92DE-4070-90DB-CE2D96D8C6A8}">
    <text xml:space="preserve">Les informo que no hemos avanzado por falta de recursos y que esperamos podamos tener apoyo de las entidades territoriales teniendo en cuenta la importancia de la mora de castilla para el departamento de Risaralda. </text>
  </threadedComment>
  <threadedComment ref="D95" dT="2024-04-10T14:22:45.98" personId="{27DBF1DF-E5D0-4A4E-B231-A68F72A803A5}" id="{B5189965-1C8C-4905-BBF0-D38396A0235A}">
    <text xml:space="preserve">El proyecto 89 Maduración Reactivación de la Plaza de Mercado central de Pereira: Distrito Grafiti y Food Lab se ha transformado en un proyecto de atractivo turístico a partir de muralismo como una estrategia de restauración del tejido social en Pereira, se encuentra en ejecucion y gestion a traves de la Ferro, fungiendo como aliados de Transformadores ON GOING la organización que esta desarrollando ese proyecto.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danzarte95@yahoo.com" TargetMode="External"/><Relationship Id="rId13" Type="http://schemas.openxmlformats.org/officeDocument/2006/relationships/hyperlink" Target="mailto:mlmarulanda@utp.edu.co" TargetMode="External"/><Relationship Id="rId18" Type="http://schemas.openxmlformats.org/officeDocument/2006/relationships/hyperlink" Target="mailto:sdmetropolitano@amco.gov.co" TargetMode="External"/><Relationship Id="rId3" Type="http://schemas.openxmlformats.org/officeDocument/2006/relationships/hyperlink" Target="mailto:duverney.gaviria@unilibre.edu.co%203163699113" TargetMode="External"/><Relationship Id="rId21" Type="http://schemas.openxmlformats.org/officeDocument/2006/relationships/comments" Target="../comments1.xml"/><Relationship Id="rId7" Type="http://schemas.openxmlformats.org/officeDocument/2006/relationships/hyperlink" Target="mailto:liliana.buenol@unilibre.edu.co3103838324" TargetMode="External"/><Relationship Id="rId12" Type="http://schemas.openxmlformats.org/officeDocument/2006/relationships/hyperlink" Target="mailto:Orregodiego40@gmail.com3117472152" TargetMode="External"/><Relationship Id="rId17" Type="http://schemas.openxmlformats.org/officeDocument/2006/relationships/hyperlink" Target="mailto:222Studiosinc@gmail.com" TargetMode="External"/><Relationship Id="rId2" Type="http://schemas.openxmlformats.org/officeDocument/2006/relationships/hyperlink" Target="mailto:hcamargo@camarapereira.org.co" TargetMode="External"/><Relationship Id="rId16" Type="http://schemas.openxmlformats.org/officeDocument/2006/relationships/hyperlink" Target="mailto:lgrajales@camado.org.co" TargetMode="External"/><Relationship Id="rId20" Type="http://schemas.openxmlformats.org/officeDocument/2006/relationships/vmlDrawing" Target="../drawings/vmlDrawing1.vml"/><Relationship Id="rId1" Type="http://schemas.openxmlformats.org/officeDocument/2006/relationships/hyperlink" Target="mailto:gerencia@aeromate.gov.co" TargetMode="External"/><Relationship Id="rId6" Type="http://schemas.openxmlformats.org/officeDocument/2006/relationships/hyperlink" Target="mailto:independentbookingartist@gmail.com" TargetMode="External"/><Relationship Id="rId11" Type="http://schemas.openxmlformats.org/officeDocument/2006/relationships/hyperlink" Target="mailto:jacqreinaleib@gmail.com%203113422964" TargetMode="External"/><Relationship Id="rId5" Type="http://schemas.openxmlformats.org/officeDocument/2006/relationships/hyperlink" Target="mailto:fundacioncafeteritos@gmail.com" TargetMode="External"/><Relationship Id="rId15" Type="http://schemas.openxmlformats.org/officeDocument/2006/relationships/hyperlink" Target="mailto:leonardo@edentiav.com%203017541994%20%20%20-%20Cluster%20Novitas" TargetMode="External"/><Relationship Id="rId10" Type="http://schemas.openxmlformats.org/officeDocument/2006/relationships/hyperlink" Target="mailto:director@risaraldacomforthealth.com%20%20%20%20%20%203216483685" TargetMode="External"/><Relationship Id="rId19" Type="http://schemas.openxmlformats.org/officeDocument/2006/relationships/printerSettings" Target="../printerSettings/printerSettings1.bin"/><Relationship Id="rId4" Type="http://schemas.openxmlformats.org/officeDocument/2006/relationships/hyperlink" Target="mailto:viviba@utp.edu.co%20%203122509881" TargetMode="External"/><Relationship Id="rId9" Type="http://schemas.openxmlformats.org/officeDocument/2006/relationships/hyperlink" Target="mailto:jare@utp.edu.co%20%203104118077" TargetMode="External"/><Relationship Id="rId14" Type="http://schemas.openxmlformats.org/officeDocument/2006/relationships/hyperlink" Target="mailto:lfacosta@comfamiliar.com" TargetMode="External"/><Relationship Id="rId22"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hyperlink" Target="mailto:danzarte95@yahoo.com" TargetMode="External"/><Relationship Id="rId13" Type="http://schemas.openxmlformats.org/officeDocument/2006/relationships/hyperlink" Target="mailto:mlmarulanda@utp.edu.co" TargetMode="External"/><Relationship Id="rId18" Type="http://schemas.openxmlformats.org/officeDocument/2006/relationships/hyperlink" Target="mailto:sdmetropolitano@amco.gov.co" TargetMode="External"/><Relationship Id="rId3" Type="http://schemas.openxmlformats.org/officeDocument/2006/relationships/hyperlink" Target="mailto:duverney.gaviria@unilibre.edu.co3163699113" TargetMode="External"/><Relationship Id="rId7" Type="http://schemas.openxmlformats.org/officeDocument/2006/relationships/hyperlink" Target="mailto:liliana.buenol@unilibre.edu.co3103838324" TargetMode="External"/><Relationship Id="rId12" Type="http://schemas.openxmlformats.org/officeDocument/2006/relationships/hyperlink" Target="mailto:Orregodiego40@gmail.com3117472152" TargetMode="External"/><Relationship Id="rId17" Type="http://schemas.openxmlformats.org/officeDocument/2006/relationships/hyperlink" Target="mailto:222Studiosinc@gmail.com" TargetMode="External"/><Relationship Id="rId2" Type="http://schemas.openxmlformats.org/officeDocument/2006/relationships/hyperlink" Target="mailto:hcamargo@camarapereira.org.co" TargetMode="External"/><Relationship Id="rId16" Type="http://schemas.openxmlformats.org/officeDocument/2006/relationships/hyperlink" Target="mailto:lgrajales@camado.org.co" TargetMode="External"/><Relationship Id="rId1" Type="http://schemas.openxmlformats.org/officeDocument/2006/relationships/hyperlink" Target="mailto:gerencia@aeromate.gov.co" TargetMode="External"/><Relationship Id="rId6" Type="http://schemas.openxmlformats.org/officeDocument/2006/relationships/hyperlink" Target="mailto:independentbookingartist@gmail.com" TargetMode="External"/><Relationship Id="rId11" Type="http://schemas.openxmlformats.org/officeDocument/2006/relationships/hyperlink" Target="mailto:jacqreinaleib@gmail.com%203113422964" TargetMode="External"/><Relationship Id="rId5" Type="http://schemas.openxmlformats.org/officeDocument/2006/relationships/hyperlink" Target="mailto:fundacioncafeteritos@gmail.com" TargetMode="External"/><Relationship Id="rId15" Type="http://schemas.openxmlformats.org/officeDocument/2006/relationships/hyperlink" Target="mailto:leonardo@edentiav.com%203017541994%20%20%20-%20Cluster%20Novitas" TargetMode="External"/><Relationship Id="rId10" Type="http://schemas.openxmlformats.org/officeDocument/2006/relationships/hyperlink" Target="mailto:director@risaraldacomforthealth.com%20%20%20%20%20%203216483685" TargetMode="External"/><Relationship Id="rId4" Type="http://schemas.openxmlformats.org/officeDocument/2006/relationships/hyperlink" Target="mailto:viviba@utp.edu.co%203122509881" TargetMode="External"/><Relationship Id="rId9" Type="http://schemas.openxmlformats.org/officeDocument/2006/relationships/hyperlink" Target="mailto:jare@utp.edu.co%20%203104118077" TargetMode="External"/><Relationship Id="rId14" Type="http://schemas.openxmlformats.org/officeDocument/2006/relationships/hyperlink" Target="mailto:lfacosta@comfamiliar.com"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8"/>
  <sheetViews>
    <sheetView topLeftCell="A7" zoomScale="70" zoomScaleNormal="70" workbookViewId="0">
      <selection activeCell="S8" sqref="S8"/>
    </sheetView>
  </sheetViews>
  <sheetFormatPr baseColWidth="10" defaultColWidth="11.5" defaultRowHeight="15" x14ac:dyDescent="0.2"/>
  <cols>
    <col min="1" max="1" width="20.5" style="35" customWidth="1"/>
    <col min="2" max="2" width="16.1640625" style="35" customWidth="1"/>
    <col min="3" max="3" width="23.33203125" style="35" customWidth="1"/>
    <col min="4" max="4" width="39.5" style="35" customWidth="1"/>
    <col min="5" max="5" width="36.83203125" style="53" customWidth="1"/>
    <col min="6" max="6" width="42.83203125" style="35" customWidth="1"/>
    <col min="7" max="7" width="22.1640625" style="35" customWidth="1"/>
    <col min="8" max="8" width="26.1640625" style="35" customWidth="1"/>
    <col min="9" max="9" width="35.6640625" style="35" customWidth="1"/>
    <col min="10" max="10" width="29" style="35" customWidth="1"/>
    <col min="11" max="11" width="20.33203125" style="35" customWidth="1"/>
    <col min="12" max="12" width="21.1640625" style="35" customWidth="1"/>
    <col min="13" max="13" width="28.1640625" style="35" customWidth="1"/>
    <col min="14" max="14" width="26.1640625" style="35" customWidth="1"/>
    <col min="15" max="15" width="28.6640625" style="35" customWidth="1"/>
    <col min="16" max="16" width="30" style="35" customWidth="1"/>
    <col min="17" max="17" width="31" style="35" customWidth="1"/>
    <col min="18" max="18" width="25.1640625" style="35" customWidth="1"/>
    <col min="19" max="19" width="42.83203125" style="35" customWidth="1"/>
    <col min="20" max="20" width="20.83203125" style="35" customWidth="1"/>
    <col min="21" max="21" width="29.1640625" style="35" customWidth="1"/>
    <col min="22" max="22" width="39.1640625" style="35" customWidth="1"/>
    <col min="23" max="23" width="35.6640625" style="35" customWidth="1"/>
    <col min="24" max="24" width="29.5" style="35" customWidth="1"/>
    <col min="25" max="16384" width="11.5" style="35"/>
  </cols>
  <sheetData>
    <row r="1" spans="1:24" ht="112" x14ac:dyDescent="0.2">
      <c r="A1" s="47" t="s">
        <v>0</v>
      </c>
      <c r="B1" s="47"/>
      <c r="C1" s="47"/>
      <c r="D1" s="47"/>
      <c r="E1" s="49"/>
      <c r="F1" s="47"/>
      <c r="G1" s="47"/>
      <c r="H1" s="47"/>
    </row>
    <row r="3" spans="1:24" ht="16" x14ac:dyDescent="0.2">
      <c r="C3" s="48"/>
      <c r="D3" s="49" t="s">
        <v>1</v>
      </c>
    </row>
    <row r="4" spans="1:24" ht="16" x14ac:dyDescent="0.2">
      <c r="C4" s="34"/>
      <c r="D4" s="49" t="s">
        <v>2</v>
      </c>
    </row>
    <row r="6" spans="1:24" s="111" customFormat="1" ht="67.25" customHeight="1" x14ac:dyDescent="0.2">
      <c r="A6" s="101" t="s">
        <v>3</v>
      </c>
      <c r="B6" s="101"/>
      <c r="C6" s="102" t="s">
        <v>4</v>
      </c>
      <c r="D6" s="103" t="s">
        <v>5</v>
      </c>
      <c r="E6" s="104" t="s">
        <v>6</v>
      </c>
      <c r="F6" s="104" t="s">
        <v>7</v>
      </c>
      <c r="G6" s="104" t="s">
        <v>8</v>
      </c>
      <c r="H6" s="105" t="s">
        <v>9</v>
      </c>
      <c r="I6" s="105" t="s">
        <v>10</v>
      </c>
      <c r="J6" s="104" t="s">
        <v>11</v>
      </c>
      <c r="K6" s="106" t="s">
        <v>12</v>
      </c>
      <c r="L6" s="106" t="s">
        <v>698</v>
      </c>
      <c r="M6" s="106" t="s">
        <v>699</v>
      </c>
      <c r="N6" s="107" t="s">
        <v>15</v>
      </c>
      <c r="O6" s="108" t="s">
        <v>16</v>
      </c>
      <c r="P6" s="107" t="s">
        <v>17</v>
      </c>
      <c r="Q6" s="109" t="s">
        <v>18</v>
      </c>
      <c r="R6" s="109" t="s">
        <v>19</v>
      </c>
      <c r="S6" s="109" t="s">
        <v>20</v>
      </c>
      <c r="T6" s="110" t="s">
        <v>700</v>
      </c>
      <c r="U6" s="110" t="s">
        <v>724</v>
      </c>
      <c r="V6" s="110" t="s">
        <v>703</v>
      </c>
      <c r="W6" s="110" t="s">
        <v>703</v>
      </c>
      <c r="X6" s="110" t="s">
        <v>735</v>
      </c>
    </row>
    <row r="7" spans="1:24" ht="189.5" customHeight="1" x14ac:dyDescent="0.2">
      <c r="A7" s="79" t="s">
        <v>21</v>
      </c>
      <c r="B7" s="80">
        <v>1</v>
      </c>
      <c r="C7" s="80" t="s">
        <v>22</v>
      </c>
      <c r="D7" s="81" t="s">
        <v>23</v>
      </c>
      <c r="E7" s="81" t="s">
        <v>24</v>
      </c>
      <c r="F7" s="81" t="s">
        <v>25</v>
      </c>
      <c r="G7" s="80" t="s">
        <v>26</v>
      </c>
      <c r="H7" s="79">
        <v>1350</v>
      </c>
      <c r="I7" s="79" t="s">
        <v>27</v>
      </c>
      <c r="J7" s="79"/>
      <c r="K7" s="40">
        <v>299122</v>
      </c>
      <c r="L7" s="40"/>
      <c r="M7" s="40">
        <v>35000</v>
      </c>
      <c r="N7" s="79"/>
      <c r="O7" s="79"/>
      <c r="P7" s="79"/>
      <c r="Q7" s="79" t="s">
        <v>28</v>
      </c>
      <c r="R7" s="79"/>
      <c r="S7" s="79"/>
      <c r="T7" s="82"/>
      <c r="U7" s="79"/>
      <c r="V7" s="82"/>
      <c r="W7" s="82"/>
      <c r="X7" s="82"/>
    </row>
    <row r="8" spans="1:24" ht="224" x14ac:dyDescent="0.2">
      <c r="A8" s="79" t="s">
        <v>29</v>
      </c>
      <c r="B8" s="80">
        <v>2</v>
      </c>
      <c r="C8" s="80" t="s">
        <v>22</v>
      </c>
      <c r="D8" s="81" t="s">
        <v>30</v>
      </c>
      <c r="E8" s="83" t="s">
        <v>31</v>
      </c>
      <c r="F8" s="81" t="s">
        <v>32</v>
      </c>
      <c r="G8" s="80" t="s">
        <v>33</v>
      </c>
      <c r="H8" s="79"/>
      <c r="I8" s="79" t="s">
        <v>34</v>
      </c>
      <c r="J8" s="79" t="s">
        <v>35</v>
      </c>
      <c r="K8" s="40">
        <v>600000</v>
      </c>
      <c r="L8" s="40"/>
      <c r="M8" s="40">
        <v>200000</v>
      </c>
      <c r="N8" s="79"/>
      <c r="O8" s="79"/>
      <c r="P8" s="79"/>
      <c r="Q8" s="80" t="s">
        <v>36</v>
      </c>
      <c r="R8" s="79"/>
      <c r="S8" s="79"/>
      <c r="T8" s="82"/>
      <c r="U8" s="79"/>
      <c r="V8" s="82"/>
      <c r="W8" s="82"/>
      <c r="X8" s="82"/>
    </row>
    <row r="9" spans="1:24" ht="304" x14ac:dyDescent="0.2">
      <c r="A9" s="79" t="s">
        <v>29</v>
      </c>
      <c r="B9" s="80">
        <v>3</v>
      </c>
      <c r="C9" s="80" t="s">
        <v>22</v>
      </c>
      <c r="D9" s="81" t="s">
        <v>37</v>
      </c>
      <c r="E9" s="81" t="s">
        <v>38</v>
      </c>
      <c r="F9" s="81" t="s">
        <v>39</v>
      </c>
      <c r="G9" s="80" t="s">
        <v>40</v>
      </c>
      <c r="H9" s="37" t="s">
        <v>41</v>
      </c>
      <c r="I9" s="37"/>
      <c r="J9" s="80"/>
      <c r="K9" s="79" t="s">
        <v>42</v>
      </c>
      <c r="L9" s="40"/>
      <c r="M9" s="40"/>
      <c r="N9" s="80" t="s">
        <v>43</v>
      </c>
      <c r="O9" s="80" t="s">
        <v>43</v>
      </c>
      <c r="P9" s="80"/>
      <c r="Q9" s="80" t="s">
        <v>44</v>
      </c>
      <c r="R9" s="80" t="s">
        <v>45</v>
      </c>
      <c r="S9" s="39" t="s">
        <v>46</v>
      </c>
      <c r="T9" s="82"/>
      <c r="U9" s="79" t="s">
        <v>701</v>
      </c>
      <c r="V9" s="82"/>
      <c r="W9" s="82"/>
      <c r="X9" s="82"/>
    </row>
    <row r="10" spans="1:24" ht="208" x14ac:dyDescent="0.2">
      <c r="A10" s="80" t="s">
        <v>47</v>
      </c>
      <c r="B10" s="80">
        <v>4</v>
      </c>
      <c r="C10" s="80" t="s">
        <v>22</v>
      </c>
      <c r="D10" s="81" t="s">
        <v>48</v>
      </c>
      <c r="E10" s="81" t="s">
        <v>49</v>
      </c>
      <c r="F10" s="81" t="s">
        <v>50</v>
      </c>
      <c r="G10" s="80" t="s">
        <v>26</v>
      </c>
      <c r="H10" s="36">
        <v>50</v>
      </c>
      <c r="I10" s="37" t="s">
        <v>51</v>
      </c>
      <c r="J10" s="80" t="s">
        <v>52</v>
      </c>
      <c r="K10" s="80" t="s">
        <v>53</v>
      </c>
      <c r="L10" s="38" t="s">
        <v>54</v>
      </c>
      <c r="M10" s="38" t="s">
        <v>55</v>
      </c>
      <c r="N10" s="80" t="s">
        <v>56</v>
      </c>
      <c r="O10" s="80" t="s">
        <v>57</v>
      </c>
      <c r="P10" s="80" t="s">
        <v>54</v>
      </c>
      <c r="Q10" s="80" t="s">
        <v>58</v>
      </c>
      <c r="R10" s="80" t="s">
        <v>59</v>
      </c>
      <c r="S10" s="80" t="s">
        <v>60</v>
      </c>
      <c r="T10" s="82"/>
      <c r="U10" s="79" t="s">
        <v>701</v>
      </c>
      <c r="V10" s="82"/>
      <c r="W10" s="82"/>
      <c r="X10" s="80" t="s">
        <v>57</v>
      </c>
    </row>
    <row r="11" spans="1:24" ht="128" x14ac:dyDescent="0.2">
      <c r="A11" s="80" t="s">
        <v>47</v>
      </c>
      <c r="B11" s="80">
        <v>5</v>
      </c>
      <c r="C11" s="80" t="s">
        <v>22</v>
      </c>
      <c r="D11" s="81" t="s">
        <v>543</v>
      </c>
      <c r="E11" s="81" t="s">
        <v>62</v>
      </c>
      <c r="F11" s="81" t="s">
        <v>63</v>
      </c>
      <c r="G11" s="80" t="s">
        <v>26</v>
      </c>
      <c r="H11" s="79"/>
      <c r="I11" s="79"/>
      <c r="J11" s="79"/>
      <c r="K11" s="80" t="s">
        <v>64</v>
      </c>
      <c r="L11" s="38"/>
      <c r="M11" s="38"/>
      <c r="N11" s="79"/>
      <c r="O11" s="79"/>
      <c r="P11" s="79"/>
      <c r="Q11" s="80" t="s">
        <v>65</v>
      </c>
      <c r="R11" s="80" t="s">
        <v>66</v>
      </c>
      <c r="S11" s="80">
        <v>3116226837</v>
      </c>
      <c r="T11" s="84"/>
      <c r="U11" s="82"/>
      <c r="V11" s="79" t="s">
        <v>708</v>
      </c>
      <c r="W11" s="82"/>
      <c r="X11" s="82"/>
    </row>
    <row r="12" spans="1:24" ht="128" x14ac:dyDescent="0.2">
      <c r="A12" s="79" t="s">
        <v>21</v>
      </c>
      <c r="B12" s="80">
        <v>6</v>
      </c>
      <c r="C12" s="80" t="s">
        <v>22</v>
      </c>
      <c r="D12" s="81" t="s">
        <v>67</v>
      </c>
      <c r="E12" s="81" t="s">
        <v>68</v>
      </c>
      <c r="F12" s="81" t="s">
        <v>69</v>
      </c>
      <c r="G12" s="80" t="s">
        <v>26</v>
      </c>
      <c r="H12" s="79"/>
      <c r="I12" s="79"/>
      <c r="J12" s="79"/>
      <c r="K12" s="40">
        <v>30970</v>
      </c>
      <c r="L12" s="40">
        <f>K12-M12</f>
        <v>11000</v>
      </c>
      <c r="M12" s="40">
        <v>19970</v>
      </c>
      <c r="N12" s="79"/>
      <c r="O12" s="79"/>
      <c r="P12" s="79"/>
      <c r="Q12" s="79" t="s">
        <v>36</v>
      </c>
      <c r="R12" s="79"/>
      <c r="S12" s="79"/>
      <c r="T12" s="82"/>
      <c r="U12" s="82"/>
      <c r="V12" s="82"/>
      <c r="W12" s="82"/>
      <c r="X12" s="82"/>
    </row>
    <row r="13" spans="1:24" ht="409.6" x14ac:dyDescent="0.2">
      <c r="A13" s="80" t="s">
        <v>47</v>
      </c>
      <c r="B13" s="80">
        <v>7</v>
      </c>
      <c r="C13" s="80" t="s">
        <v>70</v>
      </c>
      <c r="D13" s="85" t="s">
        <v>71</v>
      </c>
      <c r="E13" s="85" t="s">
        <v>72</v>
      </c>
      <c r="F13" s="81" t="s">
        <v>73</v>
      </c>
      <c r="G13" s="80" t="s">
        <v>26</v>
      </c>
      <c r="H13" s="36">
        <v>10</v>
      </c>
      <c r="I13" s="37"/>
      <c r="J13" s="80"/>
      <c r="K13" s="38">
        <v>11404</v>
      </c>
      <c r="L13" s="38">
        <f>K13-M13</f>
        <v>6888</v>
      </c>
      <c r="M13" s="38">
        <v>4516</v>
      </c>
      <c r="N13" s="80"/>
      <c r="O13" s="80" t="s">
        <v>74</v>
      </c>
      <c r="P13" s="80"/>
      <c r="Q13" s="86"/>
      <c r="R13" s="86" t="s">
        <v>707</v>
      </c>
      <c r="S13" s="86">
        <v>3137803696</v>
      </c>
      <c r="T13" s="82"/>
      <c r="U13" s="82"/>
      <c r="V13" s="79" t="s">
        <v>710</v>
      </c>
      <c r="W13" s="79"/>
      <c r="X13" s="82"/>
    </row>
    <row r="14" spans="1:24" ht="96" x14ac:dyDescent="0.2">
      <c r="A14" s="80" t="s">
        <v>47</v>
      </c>
      <c r="B14" s="80">
        <v>8</v>
      </c>
      <c r="C14" s="80" t="s">
        <v>70</v>
      </c>
      <c r="D14" s="81" t="s">
        <v>76</v>
      </c>
      <c r="E14" s="81" t="s">
        <v>77</v>
      </c>
      <c r="F14" s="81" t="s">
        <v>78</v>
      </c>
      <c r="G14" s="80" t="s">
        <v>26</v>
      </c>
      <c r="H14" s="80">
        <v>350</v>
      </c>
      <c r="I14" s="80" t="s">
        <v>79</v>
      </c>
      <c r="J14" s="80" t="s">
        <v>80</v>
      </c>
      <c r="K14" s="38">
        <v>35000</v>
      </c>
      <c r="L14" s="80" t="s">
        <v>55</v>
      </c>
      <c r="M14" s="38">
        <v>35000</v>
      </c>
      <c r="N14" s="80" t="s">
        <v>56</v>
      </c>
      <c r="O14" s="80" t="s">
        <v>57</v>
      </c>
      <c r="P14" s="80" t="s">
        <v>54</v>
      </c>
      <c r="Q14" s="80" t="s">
        <v>81</v>
      </c>
      <c r="R14" s="80" t="s">
        <v>82</v>
      </c>
      <c r="S14" s="80" t="s">
        <v>83</v>
      </c>
      <c r="T14" s="79"/>
      <c r="U14" s="82"/>
      <c r="V14" s="82"/>
      <c r="W14" s="82"/>
      <c r="X14" s="82"/>
    </row>
    <row r="15" spans="1:24" ht="304" x14ac:dyDescent="0.2">
      <c r="A15" s="79" t="s">
        <v>29</v>
      </c>
      <c r="B15" s="80">
        <v>9</v>
      </c>
      <c r="C15" s="80" t="s">
        <v>70</v>
      </c>
      <c r="D15" s="81" t="s">
        <v>84</v>
      </c>
      <c r="E15" s="81" t="s">
        <v>85</v>
      </c>
      <c r="F15" s="81" t="s">
        <v>86</v>
      </c>
      <c r="G15" s="80" t="s">
        <v>26</v>
      </c>
      <c r="H15" s="79"/>
      <c r="I15" s="79"/>
      <c r="J15" s="79"/>
      <c r="K15" s="40">
        <v>1200</v>
      </c>
      <c r="L15" s="40">
        <f>K15-M15</f>
        <v>300</v>
      </c>
      <c r="M15" s="40">
        <v>900</v>
      </c>
      <c r="N15" s="79"/>
      <c r="O15" s="79"/>
      <c r="P15" s="79"/>
      <c r="Q15" s="79" t="s">
        <v>87</v>
      </c>
      <c r="R15" s="87" t="s">
        <v>88</v>
      </c>
      <c r="S15" s="44" t="s">
        <v>89</v>
      </c>
      <c r="T15" s="82"/>
      <c r="U15" s="79" t="s">
        <v>701</v>
      </c>
      <c r="V15" s="82"/>
      <c r="W15" s="82"/>
      <c r="X15" s="82"/>
    </row>
    <row r="16" spans="1:24" ht="80" x14ac:dyDescent="0.2">
      <c r="A16" s="79" t="s">
        <v>90</v>
      </c>
      <c r="B16" s="80">
        <v>10</v>
      </c>
      <c r="C16" s="80" t="s">
        <v>22</v>
      </c>
      <c r="D16" s="81" t="s">
        <v>91</v>
      </c>
      <c r="E16" s="81" t="s">
        <v>92</v>
      </c>
      <c r="F16" s="81" t="s">
        <v>93</v>
      </c>
      <c r="G16" s="80" t="s">
        <v>33</v>
      </c>
      <c r="H16" s="79"/>
      <c r="I16" s="79"/>
      <c r="J16" s="79"/>
      <c r="K16" s="40">
        <v>9000</v>
      </c>
      <c r="L16" s="40"/>
      <c r="M16" s="40">
        <v>9000</v>
      </c>
      <c r="N16" s="79"/>
      <c r="O16" s="79"/>
      <c r="P16" s="79"/>
      <c r="Q16" s="80" t="s">
        <v>36</v>
      </c>
      <c r="R16" s="79"/>
      <c r="S16" s="79"/>
      <c r="T16" s="82"/>
      <c r="U16" s="82"/>
      <c r="V16" s="82"/>
      <c r="W16" s="82"/>
      <c r="X16" s="82"/>
    </row>
    <row r="17" spans="1:24" ht="144" x14ac:dyDescent="0.2">
      <c r="A17" s="79" t="s">
        <v>21</v>
      </c>
      <c r="B17" s="80">
        <v>11</v>
      </c>
      <c r="C17" s="80" t="s">
        <v>70</v>
      </c>
      <c r="D17" s="81" t="s">
        <v>94</v>
      </c>
      <c r="E17" s="81" t="s">
        <v>95</v>
      </c>
      <c r="F17" s="81" t="s">
        <v>96</v>
      </c>
      <c r="G17" s="80" t="s">
        <v>33</v>
      </c>
      <c r="H17" s="79"/>
      <c r="I17" s="79"/>
      <c r="J17" s="79"/>
      <c r="K17" s="40">
        <v>70000</v>
      </c>
      <c r="L17" s="40"/>
      <c r="M17" s="40">
        <v>70000</v>
      </c>
      <c r="N17" s="79"/>
      <c r="O17" s="79"/>
      <c r="P17" s="79" t="s">
        <v>97</v>
      </c>
      <c r="Q17" s="79" t="s">
        <v>36</v>
      </c>
      <c r="R17" s="79"/>
      <c r="S17" s="79"/>
      <c r="T17" s="82"/>
      <c r="U17" s="82"/>
      <c r="V17" s="82"/>
      <c r="W17" s="82"/>
      <c r="X17" s="82"/>
    </row>
    <row r="18" spans="1:24" ht="409.6" x14ac:dyDescent="0.2">
      <c r="A18" s="80" t="s">
        <v>47</v>
      </c>
      <c r="B18" s="80">
        <v>12</v>
      </c>
      <c r="C18" s="80" t="s">
        <v>70</v>
      </c>
      <c r="D18" s="81" t="s">
        <v>98</v>
      </c>
      <c r="E18" s="81" t="s">
        <v>99</v>
      </c>
      <c r="F18" s="81" t="s">
        <v>100</v>
      </c>
      <c r="G18" s="80" t="s">
        <v>26</v>
      </c>
      <c r="H18" s="36">
        <v>200</v>
      </c>
      <c r="I18" s="36" t="s">
        <v>101</v>
      </c>
      <c r="J18" s="80" t="s">
        <v>102</v>
      </c>
      <c r="K18" s="38">
        <v>1000</v>
      </c>
      <c r="L18" s="38" t="s">
        <v>103</v>
      </c>
      <c r="M18" s="38">
        <v>1000</v>
      </c>
      <c r="N18" s="80" t="s">
        <v>55</v>
      </c>
      <c r="O18" s="80" t="s">
        <v>55</v>
      </c>
      <c r="P18" s="80" t="s">
        <v>104</v>
      </c>
      <c r="Q18" s="79" t="s">
        <v>105</v>
      </c>
      <c r="R18" s="79" t="s">
        <v>106</v>
      </c>
      <c r="S18" s="44" t="s">
        <v>725</v>
      </c>
      <c r="T18" s="82"/>
      <c r="U18" s="79" t="s">
        <v>705</v>
      </c>
      <c r="V18" s="79" t="s">
        <v>753</v>
      </c>
      <c r="W18" s="79"/>
      <c r="X18" s="82"/>
    </row>
    <row r="19" spans="1:24" ht="409.6" x14ac:dyDescent="0.2">
      <c r="A19" s="80" t="s">
        <v>47</v>
      </c>
      <c r="B19" s="80">
        <v>13</v>
      </c>
      <c r="C19" s="80" t="s">
        <v>70</v>
      </c>
      <c r="D19" s="81" t="s">
        <v>108</v>
      </c>
      <c r="E19" s="81" t="s">
        <v>109</v>
      </c>
      <c r="F19" s="81" t="s">
        <v>746</v>
      </c>
      <c r="G19" s="80" t="s">
        <v>33</v>
      </c>
      <c r="H19" s="37" t="s">
        <v>111</v>
      </c>
      <c r="I19" s="36" t="s">
        <v>112</v>
      </c>
      <c r="J19" s="80" t="s">
        <v>105</v>
      </c>
      <c r="K19" s="38">
        <v>2500</v>
      </c>
      <c r="L19" s="38">
        <f>K19-M19</f>
        <v>150</v>
      </c>
      <c r="M19" s="38">
        <v>2350</v>
      </c>
      <c r="N19" s="80" t="s">
        <v>43</v>
      </c>
      <c r="O19" s="80" t="s">
        <v>113</v>
      </c>
      <c r="P19" s="80" t="s">
        <v>114</v>
      </c>
      <c r="Q19" s="80" t="s">
        <v>115</v>
      </c>
      <c r="R19" s="80" t="s">
        <v>116</v>
      </c>
      <c r="S19" s="80" t="s">
        <v>117</v>
      </c>
      <c r="T19" s="82"/>
      <c r="U19" s="79" t="s">
        <v>701</v>
      </c>
      <c r="V19" s="88" t="s">
        <v>781</v>
      </c>
      <c r="W19" s="82"/>
      <c r="X19" s="82"/>
    </row>
    <row r="20" spans="1:24" ht="126" customHeight="1" x14ac:dyDescent="0.2">
      <c r="A20" s="80" t="s">
        <v>47</v>
      </c>
      <c r="B20" s="80">
        <v>14</v>
      </c>
      <c r="C20" s="80" t="s">
        <v>70</v>
      </c>
      <c r="D20" s="81" t="s">
        <v>118</v>
      </c>
      <c r="E20" s="81" t="s">
        <v>119</v>
      </c>
      <c r="F20" s="81" t="s">
        <v>120</v>
      </c>
      <c r="G20" s="80" t="s">
        <v>26</v>
      </c>
      <c r="H20" s="37">
        <v>10000000000</v>
      </c>
      <c r="I20" s="36"/>
      <c r="J20" s="80" t="s">
        <v>121</v>
      </c>
      <c r="K20" s="38"/>
      <c r="L20" s="38"/>
      <c r="M20" s="38"/>
      <c r="N20" s="80"/>
      <c r="O20" s="80"/>
      <c r="P20" s="80"/>
      <c r="Q20" s="80" t="s">
        <v>122</v>
      </c>
      <c r="R20" s="80" t="s">
        <v>82</v>
      </c>
      <c r="S20" s="80"/>
      <c r="T20" s="79"/>
      <c r="U20" s="82"/>
      <c r="V20" s="82"/>
      <c r="W20" s="82"/>
      <c r="X20" s="82"/>
    </row>
    <row r="21" spans="1:24" ht="96" x14ac:dyDescent="0.2">
      <c r="A21" s="79" t="s">
        <v>29</v>
      </c>
      <c r="B21" s="80">
        <v>15</v>
      </c>
      <c r="C21" s="80" t="s">
        <v>123</v>
      </c>
      <c r="D21" s="81" t="s">
        <v>124</v>
      </c>
      <c r="E21" s="81" t="s">
        <v>125</v>
      </c>
      <c r="F21" s="81" t="s">
        <v>126</v>
      </c>
      <c r="G21" s="80" t="s">
        <v>26</v>
      </c>
      <c r="H21" s="36">
        <v>3500</v>
      </c>
      <c r="I21" s="37"/>
      <c r="J21" s="80" t="s">
        <v>80</v>
      </c>
      <c r="K21" s="38" t="s">
        <v>127</v>
      </c>
      <c r="L21" s="38"/>
      <c r="M21" s="38"/>
      <c r="N21" s="80" t="s">
        <v>43</v>
      </c>
      <c r="O21" s="80" t="s">
        <v>43</v>
      </c>
      <c r="P21" s="80"/>
      <c r="Q21" s="80" t="s">
        <v>65</v>
      </c>
      <c r="R21" s="80" t="s">
        <v>66</v>
      </c>
      <c r="S21" s="80">
        <v>3116226836</v>
      </c>
      <c r="T21" s="82"/>
      <c r="U21" s="82"/>
      <c r="V21" s="79" t="s">
        <v>708</v>
      </c>
      <c r="W21" s="79"/>
      <c r="X21" s="82"/>
    </row>
    <row r="22" spans="1:24" ht="192" x14ac:dyDescent="0.2">
      <c r="A22" s="79" t="s">
        <v>90</v>
      </c>
      <c r="B22" s="80">
        <v>16</v>
      </c>
      <c r="C22" s="80" t="s">
        <v>123</v>
      </c>
      <c r="D22" s="85" t="s">
        <v>128</v>
      </c>
      <c r="E22" s="85" t="s">
        <v>129</v>
      </c>
      <c r="F22" s="81" t="s">
        <v>130</v>
      </c>
      <c r="G22" s="86" t="s">
        <v>40</v>
      </c>
      <c r="H22" s="79">
        <v>1500</v>
      </c>
      <c r="I22" s="79"/>
      <c r="J22" s="79" t="s">
        <v>131</v>
      </c>
      <c r="K22" s="40" t="s">
        <v>132</v>
      </c>
      <c r="L22" s="40"/>
      <c r="M22" s="40"/>
      <c r="N22" s="79" t="s">
        <v>74</v>
      </c>
      <c r="O22" s="79"/>
      <c r="P22" s="79"/>
      <c r="Q22" s="87" t="s">
        <v>133</v>
      </c>
      <c r="R22" s="79" t="s">
        <v>134</v>
      </c>
      <c r="S22" s="79" t="s">
        <v>135</v>
      </c>
      <c r="T22" s="82"/>
      <c r="U22" s="79" t="s">
        <v>701</v>
      </c>
      <c r="V22" s="82"/>
      <c r="W22" s="82"/>
      <c r="X22" s="80" t="s">
        <v>57</v>
      </c>
    </row>
    <row r="23" spans="1:24" ht="192" x14ac:dyDescent="0.2">
      <c r="A23" s="79" t="s">
        <v>90</v>
      </c>
      <c r="B23" s="80">
        <v>17</v>
      </c>
      <c r="C23" s="80"/>
      <c r="D23" s="81" t="s">
        <v>136</v>
      </c>
      <c r="E23" s="81" t="s">
        <v>137</v>
      </c>
      <c r="F23" s="81" t="s">
        <v>138</v>
      </c>
      <c r="G23" s="80" t="s">
        <v>139</v>
      </c>
      <c r="H23" s="36">
        <v>100</v>
      </c>
      <c r="I23" s="37"/>
      <c r="J23" s="80" t="s">
        <v>140</v>
      </c>
      <c r="K23" s="38" t="s">
        <v>141</v>
      </c>
      <c r="L23" s="38"/>
      <c r="M23" s="38"/>
      <c r="N23" s="80" t="s">
        <v>56</v>
      </c>
      <c r="O23" s="80" t="s">
        <v>57</v>
      </c>
      <c r="P23" s="80"/>
      <c r="Q23" s="80" t="s">
        <v>142</v>
      </c>
      <c r="R23" s="80" t="s">
        <v>143</v>
      </c>
      <c r="S23" s="39" t="s">
        <v>736</v>
      </c>
      <c r="T23" s="82"/>
      <c r="U23" s="79" t="s">
        <v>701</v>
      </c>
      <c r="V23" s="82"/>
      <c r="W23" s="80" t="s">
        <v>737</v>
      </c>
      <c r="X23" s="82"/>
    </row>
    <row r="24" spans="1:24" ht="96" x14ac:dyDescent="0.2">
      <c r="A24" s="79" t="s">
        <v>90</v>
      </c>
      <c r="B24" s="80">
        <v>18</v>
      </c>
      <c r="C24" s="80"/>
      <c r="D24" s="81" t="s">
        <v>145</v>
      </c>
      <c r="E24" s="81" t="s">
        <v>146</v>
      </c>
      <c r="F24" s="81" t="s">
        <v>147</v>
      </c>
      <c r="G24" s="80" t="s">
        <v>139</v>
      </c>
      <c r="H24" s="37" t="s">
        <v>148</v>
      </c>
      <c r="I24" s="37"/>
      <c r="J24" s="80" t="s">
        <v>149</v>
      </c>
      <c r="K24" s="80" t="s">
        <v>150</v>
      </c>
      <c r="L24" s="40"/>
      <c r="M24" s="40"/>
      <c r="N24" s="80"/>
      <c r="O24" s="80"/>
      <c r="P24" s="80"/>
      <c r="Q24" s="80" t="s">
        <v>65</v>
      </c>
      <c r="R24" s="80" t="s">
        <v>66</v>
      </c>
      <c r="S24" s="80">
        <v>3116226837</v>
      </c>
      <c r="T24" s="82"/>
      <c r="U24" s="82"/>
      <c r="V24" s="79" t="s">
        <v>708</v>
      </c>
      <c r="W24" s="79"/>
      <c r="X24" s="82"/>
    </row>
    <row r="25" spans="1:24" ht="160" x14ac:dyDescent="0.2">
      <c r="A25" s="79" t="s">
        <v>21</v>
      </c>
      <c r="B25" s="80">
        <v>19</v>
      </c>
      <c r="C25" s="80" t="s">
        <v>123</v>
      </c>
      <c r="D25" s="81" t="s">
        <v>151</v>
      </c>
      <c r="E25" s="81" t="s">
        <v>152</v>
      </c>
      <c r="F25" s="81" t="s">
        <v>153</v>
      </c>
      <c r="G25" s="80" t="s">
        <v>26</v>
      </c>
      <c r="H25" s="36">
        <v>150</v>
      </c>
      <c r="I25" s="36"/>
      <c r="J25" s="80" t="s">
        <v>154</v>
      </c>
      <c r="K25" s="38" t="s">
        <v>150</v>
      </c>
      <c r="L25" s="38"/>
      <c r="M25" s="38"/>
      <c r="N25" s="80" t="s">
        <v>155</v>
      </c>
      <c r="O25" s="80" t="s">
        <v>55</v>
      </c>
      <c r="P25" s="80"/>
      <c r="Q25" s="80" t="s">
        <v>156</v>
      </c>
      <c r="R25" s="88" t="s">
        <v>157</v>
      </c>
      <c r="S25" s="80">
        <v>3162066368</v>
      </c>
      <c r="T25" s="82"/>
      <c r="U25" s="79" t="s">
        <v>712</v>
      </c>
      <c r="V25" s="79" t="s">
        <v>714</v>
      </c>
      <c r="W25" s="79"/>
      <c r="X25" s="88" t="s">
        <v>57</v>
      </c>
    </row>
    <row r="26" spans="1:24" ht="160" x14ac:dyDescent="0.2">
      <c r="A26" s="79" t="s">
        <v>21</v>
      </c>
      <c r="B26" s="80">
        <v>20</v>
      </c>
      <c r="C26" s="80" t="s">
        <v>123</v>
      </c>
      <c r="D26" s="81" t="s">
        <v>158</v>
      </c>
      <c r="E26" s="81" t="s">
        <v>159</v>
      </c>
      <c r="F26" s="81" t="s">
        <v>160</v>
      </c>
      <c r="G26" s="80" t="s">
        <v>26</v>
      </c>
      <c r="H26" s="36">
        <v>100</v>
      </c>
      <c r="I26" s="36"/>
      <c r="J26" s="80" t="s">
        <v>154</v>
      </c>
      <c r="K26" s="38" t="s">
        <v>150</v>
      </c>
      <c r="L26" s="38"/>
      <c r="M26" s="38"/>
      <c r="N26" s="80" t="s">
        <v>155</v>
      </c>
      <c r="O26" s="80" t="s">
        <v>55</v>
      </c>
      <c r="P26" s="80"/>
      <c r="Q26" s="80" t="s">
        <v>156</v>
      </c>
      <c r="R26" s="80" t="s">
        <v>157</v>
      </c>
      <c r="S26" s="80">
        <v>3162066368</v>
      </c>
      <c r="T26" s="82"/>
      <c r="U26" s="79" t="s">
        <v>713</v>
      </c>
      <c r="V26" s="79" t="s">
        <v>714</v>
      </c>
      <c r="W26" s="79"/>
      <c r="X26" s="88" t="s">
        <v>57</v>
      </c>
    </row>
    <row r="27" spans="1:24" ht="256" x14ac:dyDescent="0.2">
      <c r="A27" s="79" t="s">
        <v>21</v>
      </c>
      <c r="B27" s="80">
        <v>21</v>
      </c>
      <c r="C27" s="80" t="s">
        <v>123</v>
      </c>
      <c r="D27" s="85" t="s">
        <v>161</v>
      </c>
      <c r="E27" s="85" t="s">
        <v>162</v>
      </c>
      <c r="F27" s="85"/>
      <c r="G27" s="80" t="s">
        <v>139</v>
      </c>
      <c r="H27" s="89"/>
      <c r="I27" s="89"/>
      <c r="J27" s="89"/>
      <c r="K27" s="42"/>
      <c r="L27" s="42"/>
      <c r="M27" s="42"/>
      <c r="N27" s="86" t="s">
        <v>74</v>
      </c>
      <c r="O27" s="86" t="s">
        <v>74</v>
      </c>
      <c r="P27" s="86"/>
      <c r="Q27" s="80" t="s">
        <v>163</v>
      </c>
      <c r="R27" s="80" t="s">
        <v>164</v>
      </c>
      <c r="S27" s="39" t="s">
        <v>738</v>
      </c>
      <c r="T27" s="82"/>
      <c r="U27" s="79" t="s">
        <v>701</v>
      </c>
      <c r="V27" s="82"/>
      <c r="W27" s="80" t="s">
        <v>739</v>
      </c>
      <c r="X27" s="82"/>
    </row>
    <row r="28" spans="1:24" ht="272" x14ac:dyDescent="0.2">
      <c r="A28" s="79" t="s">
        <v>90</v>
      </c>
      <c r="B28" s="80">
        <v>22</v>
      </c>
      <c r="C28" s="80" t="s">
        <v>123</v>
      </c>
      <c r="D28" s="81" t="s">
        <v>166</v>
      </c>
      <c r="E28" s="81" t="s">
        <v>167</v>
      </c>
      <c r="F28" s="81" t="s">
        <v>168</v>
      </c>
      <c r="G28" s="80" t="s">
        <v>26</v>
      </c>
      <c r="H28" s="37"/>
      <c r="I28" s="37"/>
      <c r="J28" s="80"/>
      <c r="K28" s="80">
        <v>480</v>
      </c>
      <c r="L28" s="38"/>
      <c r="M28" s="38"/>
      <c r="N28" s="80" t="s">
        <v>74</v>
      </c>
      <c r="O28" s="80" t="s">
        <v>57</v>
      </c>
      <c r="P28" s="80"/>
      <c r="Q28" s="79" t="s">
        <v>169</v>
      </c>
      <c r="R28" s="81" t="s">
        <v>170</v>
      </c>
      <c r="S28" s="51" t="s">
        <v>171</v>
      </c>
      <c r="T28" s="82"/>
      <c r="U28" s="79" t="s">
        <v>701</v>
      </c>
      <c r="V28" s="82"/>
      <c r="W28" s="82"/>
      <c r="X28" s="82"/>
    </row>
    <row r="29" spans="1:24" ht="147.5" customHeight="1" x14ac:dyDescent="0.2">
      <c r="A29" s="79" t="s">
        <v>90</v>
      </c>
      <c r="B29" s="80">
        <v>23</v>
      </c>
      <c r="C29" s="80" t="s">
        <v>123</v>
      </c>
      <c r="D29" s="81" t="s">
        <v>172</v>
      </c>
      <c r="E29" s="81" t="s">
        <v>173</v>
      </c>
      <c r="F29" s="81" t="s">
        <v>174</v>
      </c>
      <c r="G29" s="80" t="s">
        <v>175</v>
      </c>
      <c r="H29" s="37" t="s">
        <v>176</v>
      </c>
      <c r="I29" s="37"/>
      <c r="J29" s="80" t="s">
        <v>149</v>
      </c>
      <c r="K29" s="38" t="s">
        <v>177</v>
      </c>
      <c r="L29" s="38"/>
      <c r="M29" s="38"/>
      <c r="N29" s="80" t="s">
        <v>178</v>
      </c>
      <c r="O29" s="80" t="s">
        <v>179</v>
      </c>
      <c r="P29" s="80"/>
      <c r="Q29" s="80" t="s">
        <v>65</v>
      </c>
      <c r="R29" s="80" t="s">
        <v>66</v>
      </c>
      <c r="S29" s="80">
        <v>3116226838</v>
      </c>
      <c r="T29" s="82"/>
      <c r="U29" s="82"/>
      <c r="V29" s="79" t="s">
        <v>709</v>
      </c>
      <c r="W29" s="79"/>
      <c r="X29" s="82"/>
    </row>
    <row r="30" spans="1:24" ht="96" x14ac:dyDescent="0.2">
      <c r="A30" s="79" t="s">
        <v>90</v>
      </c>
      <c r="B30" s="80">
        <v>24</v>
      </c>
      <c r="C30" s="80" t="s">
        <v>123</v>
      </c>
      <c r="D30" s="81" t="s">
        <v>180</v>
      </c>
      <c r="E30" s="81" t="s">
        <v>181</v>
      </c>
      <c r="F30" s="81" t="s">
        <v>182</v>
      </c>
      <c r="G30" s="80" t="s">
        <v>26</v>
      </c>
      <c r="H30" s="37"/>
      <c r="I30" s="37"/>
      <c r="J30" s="80"/>
      <c r="K30" s="80">
        <v>65</v>
      </c>
      <c r="L30" s="38"/>
      <c r="M30" s="38"/>
      <c r="N30" s="80" t="s">
        <v>74</v>
      </c>
      <c r="O30" s="80" t="s">
        <v>57</v>
      </c>
      <c r="P30" s="80"/>
      <c r="Q30" s="79" t="s">
        <v>183</v>
      </c>
      <c r="R30" s="81" t="s">
        <v>184</v>
      </c>
      <c r="S30" s="51" t="s">
        <v>185</v>
      </c>
      <c r="T30" s="82"/>
      <c r="U30" s="79" t="s">
        <v>701</v>
      </c>
      <c r="V30" s="82"/>
      <c r="W30" s="82"/>
      <c r="X30" s="82"/>
    </row>
    <row r="31" spans="1:24" ht="240" x14ac:dyDescent="0.2">
      <c r="A31" s="79" t="s">
        <v>90</v>
      </c>
      <c r="B31" s="80">
        <v>25</v>
      </c>
      <c r="C31" s="80" t="s">
        <v>123</v>
      </c>
      <c r="D31" s="81" t="s">
        <v>186</v>
      </c>
      <c r="E31" s="81" t="s">
        <v>187</v>
      </c>
      <c r="F31" s="81" t="s">
        <v>188</v>
      </c>
      <c r="G31" s="80" t="s">
        <v>26</v>
      </c>
      <c r="H31" s="37">
        <v>250</v>
      </c>
      <c r="I31" s="37"/>
      <c r="J31" s="80" t="s">
        <v>189</v>
      </c>
      <c r="K31" s="80" t="s">
        <v>150</v>
      </c>
      <c r="L31" s="38"/>
      <c r="M31" s="38"/>
      <c r="N31" s="80" t="s">
        <v>57</v>
      </c>
      <c r="O31" s="80" t="s">
        <v>57</v>
      </c>
      <c r="P31" s="80"/>
      <c r="Q31" s="80" t="s">
        <v>142</v>
      </c>
      <c r="R31" s="80" t="s">
        <v>190</v>
      </c>
      <c r="S31" s="39" t="s">
        <v>191</v>
      </c>
      <c r="T31" s="82"/>
      <c r="U31" s="79" t="s">
        <v>701</v>
      </c>
      <c r="V31" s="82"/>
      <c r="W31" s="80" t="s">
        <v>720</v>
      </c>
      <c r="X31" s="90" t="s">
        <v>57</v>
      </c>
    </row>
    <row r="32" spans="1:24" ht="409.6" x14ac:dyDescent="0.2">
      <c r="A32" s="79" t="s">
        <v>90</v>
      </c>
      <c r="B32" s="80">
        <v>26</v>
      </c>
      <c r="C32" s="80"/>
      <c r="D32" s="85" t="s">
        <v>192</v>
      </c>
      <c r="E32" s="85" t="s">
        <v>747</v>
      </c>
      <c r="F32" s="85" t="s">
        <v>748</v>
      </c>
      <c r="G32" s="80" t="s">
        <v>40</v>
      </c>
      <c r="H32" s="41" t="s">
        <v>749</v>
      </c>
      <c r="I32" s="41"/>
      <c r="J32" s="86" t="s">
        <v>193</v>
      </c>
      <c r="K32" s="42"/>
      <c r="L32" s="42"/>
      <c r="M32" s="42"/>
      <c r="N32" s="80" t="s">
        <v>54</v>
      </c>
      <c r="O32" s="86" t="s">
        <v>194</v>
      </c>
      <c r="P32" s="86" t="s">
        <v>195</v>
      </c>
      <c r="Q32" s="86" t="s">
        <v>196</v>
      </c>
      <c r="R32" s="86" t="s">
        <v>197</v>
      </c>
      <c r="S32" s="86" t="s">
        <v>198</v>
      </c>
      <c r="T32" s="82"/>
      <c r="U32" s="79" t="s">
        <v>701</v>
      </c>
      <c r="V32" s="39"/>
      <c r="W32" s="81" t="s">
        <v>754</v>
      </c>
      <c r="X32" s="82"/>
    </row>
    <row r="33" spans="1:24" ht="409.6" x14ac:dyDescent="0.2">
      <c r="A33" s="79" t="s">
        <v>90</v>
      </c>
      <c r="B33" s="80">
        <v>27</v>
      </c>
      <c r="C33" s="80"/>
      <c r="D33" s="85" t="s">
        <v>199</v>
      </c>
      <c r="E33" s="85" t="s">
        <v>200</v>
      </c>
      <c r="F33" s="85"/>
      <c r="G33" s="80" t="s">
        <v>139</v>
      </c>
      <c r="H33" s="86"/>
      <c r="I33" s="86"/>
      <c r="J33" s="86"/>
      <c r="K33" s="42" t="s">
        <v>150</v>
      </c>
      <c r="L33" s="42"/>
      <c r="M33" s="42"/>
      <c r="N33" s="86"/>
      <c r="O33" s="86" t="s">
        <v>74</v>
      </c>
      <c r="P33" s="86"/>
      <c r="Q33" s="79"/>
      <c r="R33" s="79"/>
      <c r="S33" s="79"/>
      <c r="T33" s="82"/>
      <c r="U33" s="82"/>
      <c r="V33" s="82"/>
      <c r="W33" s="82"/>
      <c r="X33" s="82"/>
    </row>
    <row r="34" spans="1:24" ht="112" x14ac:dyDescent="0.2">
      <c r="A34" s="79" t="s">
        <v>90</v>
      </c>
      <c r="B34" s="80">
        <v>28</v>
      </c>
      <c r="C34" s="80" t="s">
        <v>123</v>
      </c>
      <c r="D34" s="81" t="s">
        <v>201</v>
      </c>
      <c r="E34" s="81" t="s">
        <v>202</v>
      </c>
      <c r="F34" s="81" t="s">
        <v>203</v>
      </c>
      <c r="G34" s="80" t="s">
        <v>26</v>
      </c>
      <c r="H34" s="37"/>
      <c r="I34" s="37"/>
      <c r="J34" s="80"/>
      <c r="K34" s="80">
        <v>534</v>
      </c>
      <c r="L34" s="38"/>
      <c r="M34" s="38"/>
      <c r="N34" s="80" t="s">
        <v>74</v>
      </c>
      <c r="O34" s="80" t="s">
        <v>57</v>
      </c>
      <c r="P34" s="80"/>
      <c r="Q34" s="79" t="s">
        <v>204</v>
      </c>
      <c r="R34" s="81" t="s">
        <v>205</v>
      </c>
      <c r="S34" s="51" t="s">
        <v>206</v>
      </c>
      <c r="T34" s="82"/>
      <c r="U34" s="79" t="s">
        <v>701</v>
      </c>
      <c r="V34" s="82"/>
      <c r="W34" s="82"/>
      <c r="X34" s="82"/>
    </row>
    <row r="35" spans="1:24" ht="304" x14ac:dyDescent="0.2">
      <c r="A35" s="79" t="s">
        <v>90</v>
      </c>
      <c r="B35" s="80">
        <v>29</v>
      </c>
      <c r="C35" s="80" t="s">
        <v>123</v>
      </c>
      <c r="D35" s="85" t="s">
        <v>207</v>
      </c>
      <c r="E35" s="85" t="s">
        <v>208</v>
      </c>
      <c r="F35" s="85"/>
      <c r="G35" s="80" t="s">
        <v>139</v>
      </c>
      <c r="H35" s="89"/>
      <c r="I35" s="89"/>
      <c r="J35" s="89"/>
      <c r="K35" s="45"/>
      <c r="L35" s="45"/>
      <c r="M35" s="45"/>
      <c r="N35" s="89"/>
      <c r="O35" s="89"/>
      <c r="P35" s="89"/>
      <c r="Q35" s="79"/>
      <c r="R35" s="79"/>
      <c r="S35" s="79"/>
      <c r="T35" s="82"/>
      <c r="U35" s="82"/>
      <c r="V35" s="82"/>
      <c r="W35" s="82"/>
      <c r="X35" s="82"/>
    </row>
    <row r="36" spans="1:24" ht="409.6" x14ac:dyDescent="0.2">
      <c r="A36" s="79" t="s">
        <v>21</v>
      </c>
      <c r="B36" s="80">
        <v>30</v>
      </c>
      <c r="C36" s="80" t="s">
        <v>123</v>
      </c>
      <c r="D36" s="85" t="s">
        <v>209</v>
      </c>
      <c r="E36" s="85" t="s">
        <v>210</v>
      </c>
      <c r="F36" s="85"/>
      <c r="G36" s="80" t="s">
        <v>139</v>
      </c>
      <c r="H36" s="89"/>
      <c r="I36" s="89"/>
      <c r="J36" s="89"/>
      <c r="K36" s="42"/>
      <c r="L36" s="42"/>
      <c r="M36" s="42"/>
      <c r="N36" s="86" t="s">
        <v>74</v>
      </c>
      <c r="O36" s="86" t="s">
        <v>74</v>
      </c>
      <c r="P36" s="86"/>
      <c r="Q36" s="80" t="s">
        <v>163</v>
      </c>
      <c r="R36" s="80" t="s">
        <v>164</v>
      </c>
      <c r="S36" s="80" t="s">
        <v>165</v>
      </c>
      <c r="T36" s="82"/>
      <c r="U36" s="79" t="s">
        <v>701</v>
      </c>
      <c r="V36" s="82"/>
      <c r="W36" s="80" t="s">
        <v>739</v>
      </c>
      <c r="X36" s="82"/>
    </row>
    <row r="37" spans="1:24" ht="409.6" x14ac:dyDescent="0.2">
      <c r="A37" s="79" t="s">
        <v>90</v>
      </c>
      <c r="B37" s="80">
        <v>31</v>
      </c>
      <c r="C37" s="80" t="s">
        <v>123</v>
      </c>
      <c r="D37" s="85" t="s">
        <v>211</v>
      </c>
      <c r="E37" s="85" t="s">
        <v>212</v>
      </c>
      <c r="F37" s="85"/>
      <c r="G37" s="80" t="s">
        <v>40</v>
      </c>
      <c r="H37" s="89"/>
      <c r="I37" s="89"/>
      <c r="J37" s="89"/>
      <c r="K37" s="42"/>
      <c r="L37" s="42"/>
      <c r="M37" s="42"/>
      <c r="N37" s="89"/>
      <c r="O37" s="89"/>
      <c r="P37" s="89"/>
      <c r="Q37" s="79"/>
      <c r="R37" s="79"/>
      <c r="S37" s="79"/>
      <c r="T37" s="82"/>
      <c r="U37" s="82"/>
      <c r="V37" s="82"/>
      <c r="W37" s="82"/>
      <c r="X37" s="82"/>
    </row>
    <row r="38" spans="1:24" ht="224" x14ac:dyDescent="0.2">
      <c r="A38" s="79" t="s">
        <v>21</v>
      </c>
      <c r="B38" s="80">
        <v>32</v>
      </c>
      <c r="C38" s="80" t="s">
        <v>123</v>
      </c>
      <c r="D38" s="81" t="s">
        <v>213</v>
      </c>
      <c r="E38" s="85" t="s">
        <v>214</v>
      </c>
      <c r="F38" s="81" t="s">
        <v>215</v>
      </c>
      <c r="G38" s="80" t="s">
        <v>26</v>
      </c>
      <c r="H38" s="80" t="s">
        <v>216</v>
      </c>
      <c r="I38" s="80"/>
      <c r="J38" s="80"/>
      <c r="K38" s="80" t="s">
        <v>217</v>
      </c>
      <c r="L38" s="38"/>
      <c r="M38" s="38"/>
      <c r="N38" s="80"/>
      <c r="O38" s="80" t="s">
        <v>57</v>
      </c>
      <c r="P38" s="80"/>
      <c r="Q38" s="80" t="s">
        <v>218</v>
      </c>
      <c r="R38" s="80" t="s">
        <v>219</v>
      </c>
      <c r="S38" s="39" t="s">
        <v>220</v>
      </c>
      <c r="T38" s="82"/>
      <c r="U38" s="79" t="s">
        <v>701</v>
      </c>
      <c r="V38" s="82"/>
      <c r="W38" s="82"/>
      <c r="X38" s="82"/>
    </row>
    <row r="39" spans="1:24" ht="190.25" customHeight="1" x14ac:dyDescent="0.2">
      <c r="A39" s="79" t="s">
        <v>221</v>
      </c>
      <c r="B39" s="80">
        <v>33</v>
      </c>
      <c r="C39" s="80" t="s">
        <v>222</v>
      </c>
      <c r="D39" s="81" t="s">
        <v>223</v>
      </c>
      <c r="E39" s="81" t="s">
        <v>224</v>
      </c>
      <c r="F39" s="81" t="s">
        <v>225</v>
      </c>
      <c r="G39" s="80" t="s">
        <v>226</v>
      </c>
      <c r="H39" s="80" t="s">
        <v>216</v>
      </c>
      <c r="I39" s="80"/>
      <c r="J39" s="80"/>
      <c r="K39" s="38"/>
      <c r="L39" s="38"/>
      <c r="M39" s="38"/>
      <c r="N39" s="80"/>
      <c r="O39" s="80" t="s">
        <v>57</v>
      </c>
      <c r="P39" s="80"/>
      <c r="Q39" s="79"/>
      <c r="R39" s="79"/>
      <c r="S39" s="79"/>
      <c r="T39" s="82"/>
      <c r="U39" s="82"/>
      <c r="V39" s="82"/>
      <c r="W39" s="82"/>
      <c r="X39" s="82"/>
    </row>
    <row r="40" spans="1:24" ht="112" x14ac:dyDescent="0.2">
      <c r="A40" s="79" t="s">
        <v>21</v>
      </c>
      <c r="B40" s="80">
        <v>34</v>
      </c>
      <c r="C40" s="80" t="s">
        <v>123</v>
      </c>
      <c r="D40" s="81" t="s">
        <v>227</v>
      </c>
      <c r="E40" s="81" t="s">
        <v>228</v>
      </c>
      <c r="F40" s="81" t="s">
        <v>229</v>
      </c>
      <c r="G40" s="80" t="s">
        <v>26</v>
      </c>
      <c r="H40" s="80"/>
      <c r="I40" s="80"/>
      <c r="J40" s="80"/>
      <c r="K40" s="80" t="s">
        <v>230</v>
      </c>
      <c r="L40" s="80"/>
      <c r="M40" s="91"/>
      <c r="N40" s="80"/>
      <c r="O40" s="80"/>
      <c r="P40" s="80"/>
      <c r="Q40" s="80" t="s">
        <v>231</v>
      </c>
      <c r="R40" s="92" t="s">
        <v>232</v>
      </c>
      <c r="S40" s="39" t="s">
        <v>233</v>
      </c>
      <c r="T40" s="93"/>
      <c r="U40" s="79" t="s">
        <v>701</v>
      </c>
      <c r="V40" s="82"/>
      <c r="W40" s="82"/>
      <c r="X40" s="82"/>
    </row>
    <row r="41" spans="1:24" ht="80" x14ac:dyDescent="0.2">
      <c r="A41" s="79" t="s">
        <v>90</v>
      </c>
      <c r="B41" s="80">
        <v>35</v>
      </c>
      <c r="C41" s="80" t="s">
        <v>222</v>
      </c>
      <c r="D41" s="81" t="s">
        <v>234</v>
      </c>
      <c r="E41" s="81" t="s">
        <v>235</v>
      </c>
      <c r="F41" s="81" t="s">
        <v>236</v>
      </c>
      <c r="G41" s="80" t="s">
        <v>40</v>
      </c>
      <c r="H41" s="37">
        <v>5</v>
      </c>
      <c r="I41" s="37"/>
      <c r="J41" s="80"/>
      <c r="K41" s="38" t="s">
        <v>237</v>
      </c>
      <c r="L41" s="38"/>
      <c r="M41" s="38"/>
      <c r="N41" s="80"/>
      <c r="O41" s="80"/>
      <c r="P41" s="80"/>
      <c r="Q41" s="80" t="s">
        <v>238</v>
      </c>
      <c r="R41" s="80" t="s">
        <v>239</v>
      </c>
      <c r="S41" s="39" t="s">
        <v>240</v>
      </c>
      <c r="T41" s="82"/>
      <c r="U41" s="79" t="s">
        <v>701</v>
      </c>
      <c r="V41" s="82"/>
      <c r="W41" s="82"/>
      <c r="X41" s="82"/>
    </row>
    <row r="42" spans="1:24" ht="395" x14ac:dyDescent="0.2">
      <c r="A42" s="80" t="s">
        <v>90</v>
      </c>
      <c r="B42" s="80">
        <v>36</v>
      </c>
      <c r="C42" s="80" t="s">
        <v>123</v>
      </c>
      <c r="D42" s="81" t="s">
        <v>241</v>
      </c>
      <c r="E42" s="81" t="s">
        <v>242</v>
      </c>
      <c r="F42" s="81" t="s">
        <v>243</v>
      </c>
      <c r="G42" s="80" t="s">
        <v>244</v>
      </c>
      <c r="H42" s="80" t="s">
        <v>245</v>
      </c>
      <c r="I42" s="80"/>
      <c r="J42" s="80" t="s">
        <v>246</v>
      </c>
      <c r="K42" s="38" t="s">
        <v>247</v>
      </c>
      <c r="L42" s="38"/>
      <c r="M42" s="38"/>
      <c r="N42" s="80" t="s">
        <v>74</v>
      </c>
      <c r="O42" s="80" t="s">
        <v>74</v>
      </c>
      <c r="P42" s="80"/>
      <c r="Q42" s="80" t="s">
        <v>248</v>
      </c>
      <c r="R42" s="80" t="s">
        <v>249</v>
      </c>
      <c r="S42" s="94" t="s">
        <v>250</v>
      </c>
      <c r="T42" s="82"/>
      <c r="U42" s="79" t="s">
        <v>701</v>
      </c>
      <c r="V42" s="82"/>
      <c r="W42" s="80" t="s">
        <v>739</v>
      </c>
      <c r="X42" s="82"/>
    </row>
    <row r="43" spans="1:24" ht="409.6" x14ac:dyDescent="0.2">
      <c r="A43" s="80" t="s">
        <v>90</v>
      </c>
      <c r="B43" s="80">
        <v>37</v>
      </c>
      <c r="C43" s="80" t="s">
        <v>123</v>
      </c>
      <c r="D43" s="81" t="s">
        <v>251</v>
      </c>
      <c r="E43" s="81" t="s">
        <v>252</v>
      </c>
      <c r="F43" s="81" t="s">
        <v>253</v>
      </c>
      <c r="G43" s="80" t="s">
        <v>226</v>
      </c>
      <c r="H43" s="80" t="s">
        <v>254</v>
      </c>
      <c r="I43" s="80"/>
      <c r="J43" s="80"/>
      <c r="K43" s="38" t="s">
        <v>247</v>
      </c>
      <c r="L43" s="38"/>
      <c r="M43" s="38"/>
      <c r="N43" s="80" t="s">
        <v>56</v>
      </c>
      <c r="O43" s="80" t="s">
        <v>57</v>
      </c>
      <c r="P43" s="80"/>
      <c r="Q43" s="80" t="s">
        <v>255</v>
      </c>
      <c r="R43" s="80" t="s">
        <v>256</v>
      </c>
      <c r="S43" s="80">
        <v>3105382276</v>
      </c>
      <c r="T43" s="82"/>
      <c r="U43" s="79" t="s">
        <v>719</v>
      </c>
      <c r="V43" s="79" t="s">
        <v>706</v>
      </c>
      <c r="W43" s="79"/>
      <c r="X43" s="82"/>
    </row>
    <row r="44" spans="1:24" ht="227.5" customHeight="1" x14ac:dyDescent="0.2">
      <c r="A44" s="79" t="s">
        <v>21</v>
      </c>
      <c r="B44" s="80">
        <v>38</v>
      </c>
      <c r="C44" s="80" t="s">
        <v>123</v>
      </c>
      <c r="D44" s="81" t="s">
        <v>257</v>
      </c>
      <c r="E44" s="81" t="s">
        <v>258</v>
      </c>
      <c r="F44" s="81" t="s">
        <v>259</v>
      </c>
      <c r="G44" s="80" t="s">
        <v>139</v>
      </c>
      <c r="H44" s="80">
        <v>50</v>
      </c>
      <c r="I44" s="80" t="s">
        <v>260</v>
      </c>
      <c r="J44" s="80" t="s">
        <v>261</v>
      </c>
      <c r="K44" s="80" t="s">
        <v>262</v>
      </c>
      <c r="L44" s="38" t="s">
        <v>56</v>
      </c>
      <c r="M44" s="38" t="s">
        <v>263</v>
      </c>
      <c r="N44" s="80" t="s">
        <v>56</v>
      </c>
      <c r="O44" s="80" t="s">
        <v>57</v>
      </c>
      <c r="P44" s="80" t="s">
        <v>54</v>
      </c>
      <c r="Q44" s="80" t="s">
        <v>81</v>
      </c>
      <c r="R44" s="80" t="s">
        <v>82</v>
      </c>
      <c r="S44" s="80" t="s">
        <v>83</v>
      </c>
      <c r="T44" s="79"/>
      <c r="U44" s="82"/>
      <c r="V44" s="82"/>
      <c r="W44" s="82"/>
      <c r="X44" s="82"/>
    </row>
    <row r="45" spans="1:24" ht="112" x14ac:dyDescent="0.2">
      <c r="A45" s="79" t="s">
        <v>90</v>
      </c>
      <c r="B45" s="80">
        <v>39</v>
      </c>
      <c r="C45" s="80"/>
      <c r="D45" s="81" t="s">
        <v>264</v>
      </c>
      <c r="E45" s="81" t="s">
        <v>265</v>
      </c>
      <c r="F45" s="81" t="s">
        <v>266</v>
      </c>
      <c r="G45" s="86" t="s">
        <v>26</v>
      </c>
      <c r="H45" s="80">
        <v>100</v>
      </c>
      <c r="I45" s="80" t="s">
        <v>267</v>
      </c>
      <c r="J45" s="80" t="s">
        <v>80</v>
      </c>
      <c r="K45" s="38" t="s">
        <v>247</v>
      </c>
      <c r="L45" s="38" t="s">
        <v>55</v>
      </c>
      <c r="M45" s="38" t="s">
        <v>55</v>
      </c>
      <c r="N45" s="80" t="s">
        <v>56</v>
      </c>
      <c r="O45" s="80" t="s">
        <v>57</v>
      </c>
      <c r="P45" s="80" t="s">
        <v>54</v>
      </c>
      <c r="Q45" s="80" t="s">
        <v>81</v>
      </c>
      <c r="R45" s="80" t="s">
        <v>82</v>
      </c>
      <c r="S45" s="80" t="s">
        <v>83</v>
      </c>
      <c r="T45" s="79"/>
      <c r="U45" s="82"/>
      <c r="V45" s="82"/>
      <c r="W45" s="82"/>
      <c r="X45" s="82"/>
    </row>
    <row r="46" spans="1:24" ht="304" x14ac:dyDescent="0.2">
      <c r="A46" s="79" t="s">
        <v>90</v>
      </c>
      <c r="B46" s="80">
        <v>40</v>
      </c>
      <c r="C46" s="80" t="s">
        <v>123</v>
      </c>
      <c r="D46" s="85" t="s">
        <v>268</v>
      </c>
      <c r="E46" s="85" t="s">
        <v>269</v>
      </c>
      <c r="F46" s="85"/>
      <c r="G46" s="86" t="s">
        <v>270</v>
      </c>
      <c r="H46" s="52" t="s">
        <v>271</v>
      </c>
      <c r="I46" s="52"/>
      <c r="J46" s="89"/>
      <c r="K46" s="45"/>
      <c r="L46" s="45"/>
      <c r="M46" s="45"/>
      <c r="N46" s="86"/>
      <c r="O46" s="86" t="s">
        <v>74</v>
      </c>
      <c r="P46" s="86"/>
      <c r="Q46" s="86" t="s">
        <v>272</v>
      </c>
      <c r="R46" s="86" t="s">
        <v>273</v>
      </c>
      <c r="S46" s="79"/>
      <c r="T46" s="82"/>
      <c r="U46" s="79" t="s">
        <v>704</v>
      </c>
      <c r="V46" s="79" t="s">
        <v>715</v>
      </c>
      <c r="W46" s="79"/>
      <c r="X46" s="82"/>
    </row>
    <row r="47" spans="1:24" ht="80" x14ac:dyDescent="0.2">
      <c r="A47" s="79" t="s">
        <v>21</v>
      </c>
      <c r="B47" s="80">
        <v>41</v>
      </c>
      <c r="C47" s="80" t="s">
        <v>123</v>
      </c>
      <c r="D47" s="81" t="s">
        <v>274</v>
      </c>
      <c r="E47" s="81" t="s">
        <v>275</v>
      </c>
      <c r="F47" s="85" t="s">
        <v>276</v>
      </c>
      <c r="G47" s="86" t="s">
        <v>26</v>
      </c>
      <c r="H47" s="80">
        <v>30</v>
      </c>
      <c r="I47" s="80"/>
      <c r="J47" s="80" t="s">
        <v>277</v>
      </c>
      <c r="K47" s="80" t="s">
        <v>278</v>
      </c>
      <c r="L47" s="38"/>
      <c r="M47" s="38"/>
      <c r="N47" s="80"/>
      <c r="O47" s="80"/>
      <c r="P47" s="80"/>
      <c r="Q47" s="80" t="s">
        <v>279</v>
      </c>
      <c r="R47" s="80" t="s">
        <v>279</v>
      </c>
      <c r="S47" s="80" t="s">
        <v>280</v>
      </c>
      <c r="T47" s="80"/>
      <c r="U47" s="79" t="s">
        <v>701</v>
      </c>
      <c r="V47" s="82"/>
      <c r="W47" s="82"/>
      <c r="X47" s="82"/>
    </row>
    <row r="48" spans="1:24" ht="144" x14ac:dyDescent="0.2">
      <c r="A48" s="79" t="s">
        <v>21</v>
      </c>
      <c r="B48" s="80">
        <v>42</v>
      </c>
      <c r="C48" s="80" t="s">
        <v>123</v>
      </c>
      <c r="D48" s="81" t="s">
        <v>281</v>
      </c>
      <c r="E48" s="81" t="s">
        <v>282</v>
      </c>
      <c r="F48" s="81" t="s">
        <v>283</v>
      </c>
      <c r="G48" s="80" t="s">
        <v>33</v>
      </c>
      <c r="H48" s="37" t="s">
        <v>284</v>
      </c>
      <c r="I48" s="37"/>
      <c r="J48" s="80" t="s">
        <v>285</v>
      </c>
      <c r="K48" s="38" t="s">
        <v>132</v>
      </c>
      <c r="L48" s="38"/>
      <c r="M48" s="38"/>
      <c r="N48" s="80" t="s">
        <v>43</v>
      </c>
      <c r="O48" s="80" t="s">
        <v>43</v>
      </c>
      <c r="P48" s="80"/>
      <c r="Q48" s="79" t="s">
        <v>286</v>
      </c>
      <c r="R48" s="79" t="s">
        <v>287</v>
      </c>
      <c r="S48" s="79">
        <v>3214379163</v>
      </c>
      <c r="T48" s="82"/>
      <c r="U48" s="95" t="s">
        <v>719</v>
      </c>
      <c r="V48" s="79" t="s">
        <v>726</v>
      </c>
      <c r="W48" s="79"/>
      <c r="X48" s="82"/>
    </row>
    <row r="49" spans="1:24" ht="96" x14ac:dyDescent="0.2">
      <c r="A49" s="79" t="s">
        <v>21</v>
      </c>
      <c r="B49" s="80">
        <v>43</v>
      </c>
      <c r="C49" s="80" t="s">
        <v>222</v>
      </c>
      <c r="D49" s="81" t="s">
        <v>288</v>
      </c>
      <c r="E49" s="81" t="s">
        <v>289</v>
      </c>
      <c r="F49" s="81" t="s">
        <v>290</v>
      </c>
      <c r="G49" s="80" t="s">
        <v>40</v>
      </c>
      <c r="H49" s="37">
        <v>50</v>
      </c>
      <c r="I49" s="37"/>
      <c r="J49" s="80" t="s">
        <v>246</v>
      </c>
      <c r="K49" s="38" t="s">
        <v>132</v>
      </c>
      <c r="L49" s="38"/>
      <c r="M49" s="38"/>
      <c r="N49" s="80" t="s">
        <v>54</v>
      </c>
      <c r="O49" s="80" t="s">
        <v>55</v>
      </c>
      <c r="P49" s="80"/>
      <c r="Q49" s="80" t="s">
        <v>291</v>
      </c>
      <c r="R49" s="80" t="s">
        <v>292</v>
      </c>
      <c r="S49" s="80">
        <v>3122863567</v>
      </c>
      <c r="T49" s="82"/>
      <c r="U49" s="79" t="s">
        <v>722</v>
      </c>
      <c r="V49" s="79" t="s">
        <v>721</v>
      </c>
      <c r="W49" s="79"/>
      <c r="X49" s="82"/>
    </row>
    <row r="50" spans="1:24" ht="80" x14ac:dyDescent="0.2">
      <c r="A50" s="79" t="s">
        <v>21</v>
      </c>
      <c r="B50" s="80">
        <v>44</v>
      </c>
      <c r="C50" s="80" t="s">
        <v>222</v>
      </c>
      <c r="D50" s="81" t="s">
        <v>293</v>
      </c>
      <c r="E50" s="81" t="s">
        <v>294</v>
      </c>
      <c r="F50" s="81" t="s">
        <v>295</v>
      </c>
      <c r="G50" s="80" t="s">
        <v>40</v>
      </c>
      <c r="H50" s="37">
        <v>300</v>
      </c>
      <c r="I50" s="37"/>
      <c r="J50" s="80" t="s">
        <v>246</v>
      </c>
      <c r="K50" s="38" t="s">
        <v>132</v>
      </c>
      <c r="L50" s="38"/>
      <c r="M50" s="38"/>
      <c r="N50" s="80" t="s">
        <v>54</v>
      </c>
      <c r="O50" s="80" t="s">
        <v>55</v>
      </c>
      <c r="P50" s="80"/>
      <c r="Q50" s="80" t="s">
        <v>291</v>
      </c>
      <c r="R50" s="80" t="s">
        <v>292</v>
      </c>
      <c r="S50" s="80">
        <v>3122863567</v>
      </c>
      <c r="T50" s="82"/>
      <c r="U50" s="79" t="s">
        <v>723</v>
      </c>
      <c r="V50" s="79" t="s">
        <v>721</v>
      </c>
      <c r="W50" s="79"/>
      <c r="X50" s="82"/>
    </row>
    <row r="51" spans="1:24" ht="304" x14ac:dyDescent="0.2">
      <c r="A51" s="79" t="s">
        <v>21</v>
      </c>
      <c r="B51" s="80">
        <v>45</v>
      </c>
      <c r="C51" s="80" t="s">
        <v>123</v>
      </c>
      <c r="D51" s="81" t="s">
        <v>296</v>
      </c>
      <c r="E51" s="81" t="s">
        <v>297</v>
      </c>
      <c r="F51" s="96" t="s">
        <v>298</v>
      </c>
      <c r="G51" s="80" t="s">
        <v>26</v>
      </c>
      <c r="H51" s="80">
        <v>120</v>
      </c>
      <c r="I51" s="80"/>
      <c r="J51" s="80" t="s">
        <v>299</v>
      </c>
      <c r="K51" s="80" t="s">
        <v>300</v>
      </c>
      <c r="L51" s="38"/>
      <c r="M51" s="38"/>
      <c r="N51" s="80" t="s">
        <v>216</v>
      </c>
      <c r="O51" s="80"/>
      <c r="P51" s="80"/>
      <c r="Q51" s="80" t="s">
        <v>301</v>
      </c>
      <c r="R51" s="94" t="s">
        <v>302</v>
      </c>
      <c r="S51" s="97" t="s">
        <v>303</v>
      </c>
      <c r="T51" s="93"/>
      <c r="U51" s="98" t="s">
        <v>758</v>
      </c>
      <c r="V51" s="82"/>
      <c r="W51" s="82"/>
      <c r="X51" s="82"/>
    </row>
    <row r="52" spans="1:24" ht="304" x14ac:dyDescent="0.2">
      <c r="A52" s="79" t="s">
        <v>90</v>
      </c>
      <c r="B52" s="80">
        <v>46</v>
      </c>
      <c r="C52" s="80" t="s">
        <v>123</v>
      </c>
      <c r="D52" s="81" t="s">
        <v>304</v>
      </c>
      <c r="E52" s="81" t="s">
        <v>305</v>
      </c>
      <c r="F52" s="81" t="s">
        <v>306</v>
      </c>
      <c r="G52" s="80" t="s">
        <v>139</v>
      </c>
      <c r="H52" s="80">
        <v>150</v>
      </c>
      <c r="I52" s="80"/>
      <c r="J52" s="80" t="s">
        <v>307</v>
      </c>
      <c r="K52" s="80" t="s">
        <v>308</v>
      </c>
      <c r="L52" s="38"/>
      <c r="M52" s="38"/>
      <c r="N52" s="80"/>
      <c r="O52" s="80"/>
      <c r="P52" s="80"/>
      <c r="Q52" s="80" t="s">
        <v>309</v>
      </c>
      <c r="R52" s="80" t="s">
        <v>310</v>
      </c>
      <c r="S52" s="39" t="s">
        <v>311</v>
      </c>
      <c r="T52" s="82"/>
      <c r="U52" s="79" t="s">
        <v>702</v>
      </c>
      <c r="V52" s="82"/>
      <c r="W52" s="82"/>
      <c r="X52" s="82"/>
    </row>
    <row r="53" spans="1:24" ht="128" x14ac:dyDescent="0.2">
      <c r="A53" s="79" t="s">
        <v>21</v>
      </c>
      <c r="B53" s="80">
        <v>47</v>
      </c>
      <c r="C53" s="80" t="s">
        <v>123</v>
      </c>
      <c r="D53" s="81" t="s">
        <v>312</v>
      </c>
      <c r="E53" s="81" t="s">
        <v>313</v>
      </c>
      <c r="F53" s="81" t="s">
        <v>314</v>
      </c>
      <c r="G53" s="80" t="s">
        <v>26</v>
      </c>
      <c r="H53" s="79"/>
      <c r="I53" s="79"/>
      <c r="J53" s="79"/>
      <c r="K53" s="80" t="s">
        <v>308</v>
      </c>
      <c r="L53" s="38"/>
      <c r="M53" s="38"/>
      <c r="N53" s="79"/>
      <c r="O53" s="79"/>
      <c r="P53" s="79"/>
      <c r="Q53" s="80" t="s">
        <v>315</v>
      </c>
      <c r="R53" s="80" t="s">
        <v>744</v>
      </c>
      <c r="S53" s="39" t="s">
        <v>745</v>
      </c>
      <c r="T53" s="79"/>
      <c r="U53" s="99" t="s">
        <v>757</v>
      </c>
      <c r="V53" s="82"/>
      <c r="W53" s="82" t="s">
        <v>755</v>
      </c>
      <c r="X53" s="88" t="s">
        <v>57</v>
      </c>
    </row>
    <row r="54" spans="1:24" ht="409.6" x14ac:dyDescent="0.2">
      <c r="A54" s="79" t="s">
        <v>90</v>
      </c>
      <c r="B54" s="80">
        <v>48</v>
      </c>
      <c r="C54" s="80"/>
      <c r="D54" s="81" t="s">
        <v>318</v>
      </c>
      <c r="E54" s="81" t="s">
        <v>319</v>
      </c>
      <c r="F54" s="81" t="s">
        <v>320</v>
      </c>
      <c r="G54" s="80" t="s">
        <v>26</v>
      </c>
      <c r="H54" s="79"/>
      <c r="I54" s="79"/>
      <c r="J54" s="79"/>
      <c r="K54" s="80" t="s">
        <v>308</v>
      </c>
      <c r="L54" s="38"/>
      <c r="M54" s="38"/>
      <c r="N54" s="79"/>
      <c r="O54" s="79"/>
      <c r="P54" s="79"/>
      <c r="Q54" s="80" t="s">
        <v>196</v>
      </c>
      <c r="R54" s="80" t="s">
        <v>197</v>
      </c>
      <c r="S54" s="80" t="s">
        <v>198</v>
      </c>
      <c r="T54" s="82"/>
      <c r="U54" s="79" t="s">
        <v>701</v>
      </c>
      <c r="V54" s="82"/>
      <c r="W54" s="80" t="s">
        <v>756</v>
      </c>
      <c r="X54" s="82"/>
    </row>
    <row r="55" spans="1:24" ht="395" x14ac:dyDescent="0.2">
      <c r="A55" s="79" t="s">
        <v>21</v>
      </c>
      <c r="B55" s="80">
        <v>49</v>
      </c>
      <c r="C55" s="80" t="s">
        <v>123</v>
      </c>
      <c r="D55" s="81" t="s">
        <v>321</v>
      </c>
      <c r="E55" s="81" t="s">
        <v>322</v>
      </c>
      <c r="F55" s="81" t="s">
        <v>323</v>
      </c>
      <c r="G55" s="80" t="s">
        <v>26</v>
      </c>
      <c r="H55" s="79"/>
      <c r="I55" s="79"/>
      <c r="J55" s="79"/>
      <c r="K55" s="80" t="s">
        <v>324</v>
      </c>
      <c r="L55" s="38"/>
      <c r="M55" s="38"/>
      <c r="N55" s="79"/>
      <c r="O55" s="79"/>
      <c r="P55" s="79"/>
      <c r="Q55" s="80" t="s">
        <v>325</v>
      </c>
      <c r="R55" s="80" t="s">
        <v>326</v>
      </c>
      <c r="S55" s="39" t="s">
        <v>327</v>
      </c>
      <c r="T55" s="82"/>
      <c r="U55" s="79" t="s">
        <v>702</v>
      </c>
      <c r="V55" s="82"/>
      <c r="W55" s="82"/>
      <c r="X55" s="82"/>
    </row>
    <row r="56" spans="1:24" ht="288" x14ac:dyDescent="0.2">
      <c r="A56" s="79" t="s">
        <v>21</v>
      </c>
      <c r="B56" s="80">
        <v>50</v>
      </c>
      <c r="C56" s="80" t="s">
        <v>123</v>
      </c>
      <c r="D56" s="81" t="s">
        <v>328</v>
      </c>
      <c r="E56" s="81" t="s">
        <v>329</v>
      </c>
      <c r="F56" s="81"/>
      <c r="G56" s="80" t="s">
        <v>139</v>
      </c>
      <c r="H56" s="79"/>
      <c r="I56" s="79"/>
      <c r="J56" s="79"/>
      <c r="K56" s="80" t="s">
        <v>324</v>
      </c>
      <c r="L56" s="38"/>
      <c r="M56" s="38"/>
      <c r="N56" s="79"/>
      <c r="O56" s="79"/>
      <c r="P56" s="79"/>
      <c r="Q56" s="80" t="s">
        <v>315</v>
      </c>
      <c r="R56" s="86" t="s">
        <v>330</v>
      </c>
      <c r="S56" s="80" t="s">
        <v>331</v>
      </c>
      <c r="T56" s="82"/>
      <c r="U56" s="79" t="s">
        <v>702</v>
      </c>
      <c r="V56" s="82"/>
      <c r="W56" s="80" t="s">
        <v>739</v>
      </c>
      <c r="X56" s="82"/>
    </row>
    <row r="57" spans="1:24" ht="224" x14ac:dyDescent="0.2">
      <c r="A57" s="79" t="s">
        <v>21</v>
      </c>
      <c r="B57" s="80">
        <v>51</v>
      </c>
      <c r="C57" s="80" t="s">
        <v>123</v>
      </c>
      <c r="D57" s="81" t="s">
        <v>332</v>
      </c>
      <c r="E57" s="81" t="s">
        <v>333</v>
      </c>
      <c r="F57" s="81" t="s">
        <v>334</v>
      </c>
      <c r="G57" s="80" t="s">
        <v>139</v>
      </c>
      <c r="H57" s="79"/>
      <c r="I57" s="79"/>
      <c r="J57" s="79"/>
      <c r="K57" s="80" t="s">
        <v>64</v>
      </c>
      <c r="L57" s="38"/>
      <c r="M57" s="38"/>
      <c r="N57" s="79"/>
      <c r="O57" s="79"/>
      <c r="P57" s="79"/>
      <c r="Q57" s="80" t="s">
        <v>335</v>
      </c>
      <c r="R57" s="80" t="s">
        <v>256</v>
      </c>
      <c r="S57" s="80">
        <v>3105382277</v>
      </c>
      <c r="T57" s="82"/>
      <c r="U57" s="79" t="s">
        <v>712</v>
      </c>
      <c r="V57" s="79" t="s">
        <v>706</v>
      </c>
      <c r="W57" s="79"/>
      <c r="X57" s="82"/>
    </row>
    <row r="58" spans="1:24" ht="101.5" customHeight="1" x14ac:dyDescent="0.2">
      <c r="A58" s="79" t="s">
        <v>90</v>
      </c>
      <c r="B58" s="80">
        <v>52</v>
      </c>
      <c r="C58" s="80" t="s">
        <v>123</v>
      </c>
      <c r="D58" s="81" t="s">
        <v>336</v>
      </c>
      <c r="E58" s="81"/>
      <c r="F58" s="81"/>
      <c r="G58" s="80"/>
      <c r="H58" s="79"/>
      <c r="I58" s="79"/>
      <c r="J58" s="79"/>
      <c r="K58" s="40"/>
      <c r="L58" s="40"/>
      <c r="M58" s="40"/>
      <c r="N58" s="79"/>
      <c r="O58" s="79"/>
      <c r="P58" s="79"/>
      <c r="Q58" s="79"/>
      <c r="R58" s="79"/>
      <c r="S58" s="79"/>
      <c r="T58" s="82"/>
      <c r="U58" s="82"/>
      <c r="V58" s="82"/>
      <c r="W58" s="82"/>
      <c r="X58" s="82"/>
    </row>
    <row r="59" spans="1:24" ht="72" customHeight="1" x14ac:dyDescent="0.2">
      <c r="A59" s="79" t="s">
        <v>90</v>
      </c>
      <c r="B59" s="80">
        <v>53</v>
      </c>
      <c r="C59" s="80" t="s">
        <v>123</v>
      </c>
      <c r="D59" s="81" t="s">
        <v>337</v>
      </c>
      <c r="E59" s="81"/>
      <c r="F59" s="81"/>
      <c r="G59" s="80"/>
      <c r="H59" s="79"/>
      <c r="I59" s="79"/>
      <c r="J59" s="79"/>
      <c r="K59" s="40"/>
      <c r="L59" s="40"/>
      <c r="M59" s="40"/>
      <c r="N59" s="79"/>
      <c r="O59" s="79"/>
      <c r="P59" s="79"/>
      <c r="Q59" s="79"/>
      <c r="R59" s="79"/>
      <c r="S59" s="79"/>
      <c r="T59" s="82"/>
      <c r="U59" s="82"/>
      <c r="V59" s="82"/>
      <c r="W59" s="82"/>
      <c r="X59" s="82"/>
    </row>
    <row r="60" spans="1:24" ht="48" x14ac:dyDescent="0.2">
      <c r="A60" s="79" t="s">
        <v>90</v>
      </c>
      <c r="B60" s="80">
        <v>54</v>
      </c>
      <c r="C60" s="80" t="s">
        <v>123</v>
      </c>
      <c r="D60" s="81" t="s">
        <v>338</v>
      </c>
      <c r="E60" s="81" t="s">
        <v>339</v>
      </c>
      <c r="F60" s="81" t="s">
        <v>340</v>
      </c>
      <c r="G60" s="80" t="s">
        <v>175</v>
      </c>
      <c r="H60" s="79"/>
      <c r="I60" s="79" t="s">
        <v>341</v>
      </c>
      <c r="J60" s="79"/>
      <c r="K60" s="40">
        <v>12000</v>
      </c>
      <c r="L60" s="40">
        <v>3000</v>
      </c>
      <c r="M60" s="40">
        <f>K60-L60</f>
        <v>9000</v>
      </c>
      <c r="N60" s="79"/>
      <c r="O60" s="79"/>
      <c r="P60" s="79"/>
      <c r="Q60" s="79" t="s">
        <v>36</v>
      </c>
      <c r="R60" s="79"/>
      <c r="S60" s="79"/>
      <c r="T60" s="82"/>
      <c r="U60" s="82"/>
      <c r="V60" s="82"/>
      <c r="W60" s="82"/>
      <c r="X60" s="82"/>
    </row>
    <row r="61" spans="1:24" ht="32" x14ac:dyDescent="0.2">
      <c r="A61" s="79" t="s">
        <v>90</v>
      </c>
      <c r="B61" s="80">
        <v>55</v>
      </c>
      <c r="C61" s="80" t="s">
        <v>123</v>
      </c>
      <c r="D61" s="81" t="s">
        <v>342</v>
      </c>
      <c r="E61" s="81"/>
      <c r="F61" s="81"/>
      <c r="G61" s="80" t="s">
        <v>40</v>
      </c>
      <c r="H61" s="79"/>
      <c r="I61" s="79"/>
      <c r="J61" s="79"/>
      <c r="K61" s="40"/>
      <c r="L61" s="40"/>
      <c r="M61" s="40"/>
      <c r="N61" s="79"/>
      <c r="O61" s="79"/>
      <c r="P61" s="79"/>
      <c r="Q61" s="79" t="s">
        <v>36</v>
      </c>
      <c r="R61" s="79"/>
      <c r="S61" s="79"/>
      <c r="T61" s="82"/>
      <c r="U61" s="82"/>
      <c r="V61" s="82"/>
      <c r="W61" s="82"/>
      <c r="X61" s="82"/>
    </row>
    <row r="62" spans="1:24" ht="32" x14ac:dyDescent="0.2">
      <c r="A62" s="79" t="s">
        <v>90</v>
      </c>
      <c r="B62" s="80">
        <v>56</v>
      </c>
      <c r="C62" s="80" t="s">
        <v>123</v>
      </c>
      <c r="D62" s="81" t="s">
        <v>343</v>
      </c>
      <c r="E62" s="81" t="s">
        <v>344</v>
      </c>
      <c r="F62" s="81"/>
      <c r="G62" s="80" t="s">
        <v>40</v>
      </c>
      <c r="H62" s="79"/>
      <c r="I62" s="79"/>
      <c r="J62" s="79"/>
      <c r="K62" s="40"/>
      <c r="L62" s="40"/>
      <c r="M62" s="40"/>
      <c r="N62" s="79"/>
      <c r="O62" s="79"/>
      <c r="P62" s="79"/>
      <c r="Q62" s="79" t="s">
        <v>36</v>
      </c>
      <c r="R62" s="79"/>
      <c r="S62" s="79"/>
      <c r="T62" s="82"/>
      <c r="U62" s="82"/>
      <c r="V62" s="82"/>
      <c r="W62" s="82"/>
      <c r="X62" s="82"/>
    </row>
    <row r="63" spans="1:24" ht="32" x14ac:dyDescent="0.2">
      <c r="A63" s="79" t="s">
        <v>90</v>
      </c>
      <c r="B63" s="80">
        <v>57</v>
      </c>
      <c r="C63" s="80" t="s">
        <v>123</v>
      </c>
      <c r="D63" s="81" t="s">
        <v>345</v>
      </c>
      <c r="E63" s="81" t="s">
        <v>346</v>
      </c>
      <c r="F63" s="81"/>
      <c r="G63" s="80" t="s">
        <v>26</v>
      </c>
      <c r="H63" s="79"/>
      <c r="I63" s="79"/>
      <c r="J63" s="79"/>
      <c r="K63" s="40">
        <v>4500</v>
      </c>
      <c r="L63" s="40"/>
      <c r="M63" s="40"/>
      <c r="N63" s="79"/>
      <c r="O63" s="79"/>
      <c r="P63" s="79"/>
      <c r="Q63" s="79" t="s">
        <v>36</v>
      </c>
      <c r="R63" s="79"/>
      <c r="S63" s="79"/>
      <c r="T63" s="82"/>
      <c r="U63" s="82"/>
      <c r="V63" s="82"/>
      <c r="W63" s="82"/>
      <c r="X63" s="82"/>
    </row>
    <row r="64" spans="1:24" ht="32" x14ac:dyDescent="0.2">
      <c r="A64" s="79" t="s">
        <v>90</v>
      </c>
      <c r="B64" s="80">
        <v>58</v>
      </c>
      <c r="C64" s="80" t="s">
        <v>123</v>
      </c>
      <c r="D64" s="81" t="s">
        <v>347</v>
      </c>
      <c r="E64" s="81" t="s">
        <v>348</v>
      </c>
      <c r="F64" s="81"/>
      <c r="G64" s="80" t="s">
        <v>40</v>
      </c>
      <c r="H64" s="79"/>
      <c r="I64" s="79"/>
      <c r="J64" s="79"/>
      <c r="K64" s="40">
        <v>22000</v>
      </c>
      <c r="L64" s="40"/>
      <c r="M64" s="40">
        <v>22000</v>
      </c>
      <c r="N64" s="79"/>
      <c r="O64" s="79"/>
      <c r="P64" s="79"/>
      <c r="Q64" s="79" t="s">
        <v>36</v>
      </c>
      <c r="R64" s="79"/>
      <c r="S64" s="79"/>
      <c r="T64" s="82"/>
      <c r="U64" s="82"/>
      <c r="V64" s="82"/>
      <c r="W64" s="82"/>
      <c r="X64" s="82"/>
    </row>
    <row r="65" spans="1:24" ht="32" x14ac:dyDescent="0.2">
      <c r="A65" s="79" t="s">
        <v>90</v>
      </c>
      <c r="B65" s="80">
        <v>59</v>
      </c>
      <c r="C65" s="80" t="s">
        <v>123</v>
      </c>
      <c r="D65" s="81" t="s">
        <v>349</v>
      </c>
      <c r="E65" s="81"/>
      <c r="F65" s="81"/>
      <c r="G65" s="80" t="s">
        <v>40</v>
      </c>
      <c r="H65" s="79"/>
      <c r="I65" s="79"/>
      <c r="J65" s="79"/>
      <c r="K65" s="40"/>
      <c r="L65" s="40"/>
      <c r="M65" s="40"/>
      <c r="N65" s="79"/>
      <c r="O65" s="79"/>
      <c r="P65" s="79"/>
      <c r="Q65" s="79"/>
      <c r="R65" s="79"/>
      <c r="S65" s="79"/>
      <c r="T65" s="82"/>
      <c r="U65" s="82"/>
      <c r="V65" s="82"/>
      <c r="W65" s="82"/>
      <c r="X65" s="82"/>
    </row>
    <row r="66" spans="1:24" ht="144" x14ac:dyDescent="0.2">
      <c r="A66" s="79" t="s">
        <v>90</v>
      </c>
      <c r="B66" s="80">
        <v>60</v>
      </c>
      <c r="C66" s="80" t="s">
        <v>222</v>
      </c>
      <c r="D66" s="81" t="s">
        <v>350</v>
      </c>
      <c r="E66" s="81" t="s">
        <v>351</v>
      </c>
      <c r="F66" s="81" t="s">
        <v>352</v>
      </c>
      <c r="G66" s="80" t="s">
        <v>26</v>
      </c>
      <c r="H66" s="37" t="s">
        <v>353</v>
      </c>
      <c r="I66" s="37"/>
      <c r="J66" s="80" t="s">
        <v>102</v>
      </c>
      <c r="K66" s="79" t="s">
        <v>354</v>
      </c>
      <c r="L66" s="40"/>
      <c r="M66" s="40"/>
      <c r="N66" s="80" t="s">
        <v>355</v>
      </c>
      <c r="O66" s="80" t="s">
        <v>356</v>
      </c>
      <c r="P66" s="80"/>
      <c r="Q66" s="80" t="s">
        <v>357</v>
      </c>
      <c r="R66" s="80" t="s">
        <v>358</v>
      </c>
      <c r="S66" s="80" t="s">
        <v>359</v>
      </c>
      <c r="T66" s="82"/>
      <c r="U66" s="79" t="s">
        <v>702</v>
      </c>
      <c r="V66" s="82"/>
      <c r="W66" s="80" t="s">
        <v>720</v>
      </c>
      <c r="X66" s="82"/>
    </row>
    <row r="67" spans="1:24" ht="80" x14ac:dyDescent="0.2">
      <c r="A67" s="79" t="s">
        <v>90</v>
      </c>
      <c r="B67" s="80">
        <v>61</v>
      </c>
      <c r="C67" s="80" t="s">
        <v>222</v>
      </c>
      <c r="D67" s="81" t="s">
        <v>360</v>
      </c>
      <c r="E67" s="81" t="s">
        <v>361</v>
      </c>
      <c r="F67" s="81" t="s">
        <v>362</v>
      </c>
      <c r="G67" s="80" t="s">
        <v>363</v>
      </c>
      <c r="H67" s="43" t="s">
        <v>364</v>
      </c>
      <c r="I67" s="43"/>
      <c r="J67" s="79" t="s">
        <v>149</v>
      </c>
      <c r="K67" s="38" t="s">
        <v>177</v>
      </c>
      <c r="L67" s="40"/>
      <c r="M67" s="40"/>
      <c r="N67" s="79" t="s">
        <v>43</v>
      </c>
      <c r="O67" s="79" t="s">
        <v>365</v>
      </c>
      <c r="P67" s="79"/>
      <c r="Q67" s="79" t="s">
        <v>65</v>
      </c>
      <c r="R67" s="79" t="s">
        <v>66</v>
      </c>
      <c r="S67" s="79">
        <v>3116226837</v>
      </c>
      <c r="T67" s="82"/>
      <c r="U67" s="82"/>
      <c r="V67" s="79" t="s">
        <v>708</v>
      </c>
      <c r="W67" s="79"/>
      <c r="X67" s="82"/>
    </row>
    <row r="68" spans="1:24" ht="409.6" x14ac:dyDescent="0.2">
      <c r="A68" s="79" t="s">
        <v>90</v>
      </c>
      <c r="B68" s="80">
        <v>62</v>
      </c>
      <c r="C68" s="80" t="s">
        <v>222</v>
      </c>
      <c r="D68" s="85" t="s">
        <v>366</v>
      </c>
      <c r="E68" s="85" t="s">
        <v>367</v>
      </c>
      <c r="F68" s="85"/>
      <c r="G68" s="80" t="s">
        <v>40</v>
      </c>
      <c r="H68" s="89"/>
      <c r="I68" s="89"/>
      <c r="J68" s="89"/>
      <c r="K68" s="42"/>
      <c r="L68" s="42"/>
      <c r="M68" s="42"/>
      <c r="N68" s="86" t="s">
        <v>74</v>
      </c>
      <c r="O68" s="86" t="s">
        <v>74</v>
      </c>
      <c r="P68" s="86"/>
      <c r="Q68" s="79"/>
      <c r="R68" s="79"/>
      <c r="S68" s="79"/>
      <c r="T68" s="82"/>
      <c r="U68" s="82"/>
      <c r="V68" s="82"/>
      <c r="W68" s="82"/>
      <c r="X68" s="82"/>
    </row>
    <row r="69" spans="1:24" ht="272" x14ac:dyDescent="0.2">
      <c r="A69" s="79" t="s">
        <v>90</v>
      </c>
      <c r="B69" s="80">
        <v>63</v>
      </c>
      <c r="C69" s="80" t="s">
        <v>222</v>
      </c>
      <c r="D69" s="81" t="s">
        <v>368</v>
      </c>
      <c r="E69" s="81" t="s">
        <v>369</v>
      </c>
      <c r="F69" s="81" t="s">
        <v>370</v>
      </c>
      <c r="G69" s="80" t="s">
        <v>40</v>
      </c>
      <c r="H69" s="37" t="s">
        <v>371</v>
      </c>
      <c r="I69" s="37"/>
      <c r="J69" s="80" t="s">
        <v>372</v>
      </c>
      <c r="K69" s="40"/>
      <c r="L69" s="40"/>
      <c r="M69" s="40"/>
      <c r="N69" s="80" t="s">
        <v>56</v>
      </c>
      <c r="O69" s="80" t="s">
        <v>373</v>
      </c>
      <c r="P69" s="80"/>
      <c r="Q69" s="79" t="s">
        <v>374</v>
      </c>
      <c r="R69" s="79" t="s">
        <v>375</v>
      </c>
      <c r="S69" s="44" t="s">
        <v>376</v>
      </c>
      <c r="T69" s="82"/>
      <c r="U69" s="79" t="s">
        <v>702</v>
      </c>
      <c r="V69" s="82"/>
      <c r="W69" s="80" t="s">
        <v>740</v>
      </c>
      <c r="X69" s="82"/>
    </row>
    <row r="70" spans="1:24" ht="108.5" customHeight="1" x14ac:dyDescent="0.2">
      <c r="A70" s="79" t="s">
        <v>90</v>
      </c>
      <c r="B70" s="80">
        <v>64</v>
      </c>
      <c r="C70" s="80" t="s">
        <v>222</v>
      </c>
      <c r="D70" s="81" t="s">
        <v>377</v>
      </c>
      <c r="E70" s="83" t="s">
        <v>378</v>
      </c>
      <c r="F70" s="81" t="s">
        <v>378</v>
      </c>
      <c r="G70" s="79" t="s">
        <v>379</v>
      </c>
      <c r="H70" s="37"/>
      <c r="I70" s="37"/>
      <c r="J70" s="80"/>
      <c r="K70" s="38">
        <v>29</v>
      </c>
      <c r="L70" s="38"/>
      <c r="M70" s="38"/>
      <c r="N70" s="80" t="s">
        <v>74</v>
      </c>
      <c r="O70" s="80" t="s">
        <v>57</v>
      </c>
      <c r="P70" s="80"/>
      <c r="Q70" s="79" t="s">
        <v>380</v>
      </c>
      <c r="R70" s="81" t="s">
        <v>381</v>
      </c>
      <c r="S70" s="51" t="s">
        <v>382</v>
      </c>
      <c r="T70" s="82"/>
      <c r="U70" s="79" t="s">
        <v>716</v>
      </c>
      <c r="V70" s="82"/>
      <c r="W70" s="82"/>
      <c r="X70" s="82"/>
    </row>
    <row r="71" spans="1:24" ht="112" x14ac:dyDescent="0.2">
      <c r="A71" s="79" t="s">
        <v>90</v>
      </c>
      <c r="B71" s="80">
        <v>65</v>
      </c>
      <c r="C71" s="80" t="s">
        <v>222</v>
      </c>
      <c r="D71" s="81" t="s">
        <v>383</v>
      </c>
      <c r="E71" s="81" t="s">
        <v>384</v>
      </c>
      <c r="F71" s="81" t="s">
        <v>385</v>
      </c>
      <c r="G71" s="79" t="s">
        <v>40</v>
      </c>
      <c r="H71" s="37"/>
      <c r="I71" s="37"/>
      <c r="J71" s="80"/>
      <c r="K71" s="80">
        <v>150</v>
      </c>
      <c r="L71" s="38"/>
      <c r="M71" s="38"/>
      <c r="N71" s="80" t="s">
        <v>74</v>
      </c>
      <c r="O71" s="80" t="s">
        <v>57</v>
      </c>
      <c r="P71" s="80"/>
      <c r="Q71" s="79" t="s">
        <v>383</v>
      </c>
      <c r="R71" s="81" t="s">
        <v>386</v>
      </c>
      <c r="S71" s="51" t="s">
        <v>387</v>
      </c>
      <c r="T71" s="82"/>
      <c r="U71" s="79" t="s">
        <v>717</v>
      </c>
      <c r="V71" s="82"/>
      <c r="W71" s="82"/>
      <c r="X71" s="82"/>
    </row>
    <row r="72" spans="1:24" ht="160" x14ac:dyDescent="0.2">
      <c r="A72" s="79" t="s">
        <v>90</v>
      </c>
      <c r="B72" s="80">
        <v>66</v>
      </c>
      <c r="C72" s="80" t="s">
        <v>222</v>
      </c>
      <c r="D72" s="81" t="s">
        <v>388</v>
      </c>
      <c r="E72" s="81" t="s">
        <v>389</v>
      </c>
      <c r="F72" s="81" t="s">
        <v>390</v>
      </c>
      <c r="G72" s="80" t="s">
        <v>40</v>
      </c>
      <c r="H72" s="37">
        <v>50</v>
      </c>
      <c r="I72" s="37"/>
      <c r="J72" s="80" t="s">
        <v>391</v>
      </c>
      <c r="K72" s="38" t="s">
        <v>392</v>
      </c>
      <c r="L72" s="38"/>
      <c r="M72" s="38"/>
      <c r="N72" s="80" t="s">
        <v>393</v>
      </c>
      <c r="O72" s="80" t="s">
        <v>56</v>
      </c>
      <c r="P72" s="80"/>
      <c r="Q72" s="80" t="s">
        <v>156</v>
      </c>
      <c r="R72" s="80" t="s">
        <v>394</v>
      </c>
      <c r="S72" s="80">
        <v>3214379163</v>
      </c>
      <c r="T72" s="82"/>
      <c r="U72" s="95" t="s">
        <v>727</v>
      </c>
      <c r="V72" s="79" t="s">
        <v>726</v>
      </c>
      <c r="W72" s="79"/>
      <c r="X72" s="82"/>
    </row>
    <row r="73" spans="1:24" ht="272" x14ac:dyDescent="0.2">
      <c r="A73" s="79" t="s">
        <v>90</v>
      </c>
      <c r="B73" s="80">
        <v>67</v>
      </c>
      <c r="C73" s="80" t="s">
        <v>222</v>
      </c>
      <c r="D73" s="81" t="s">
        <v>395</v>
      </c>
      <c r="E73" s="81" t="s">
        <v>396</v>
      </c>
      <c r="F73" s="81" t="s">
        <v>397</v>
      </c>
      <c r="G73" s="80" t="s">
        <v>26</v>
      </c>
      <c r="H73" s="37">
        <v>16000</v>
      </c>
      <c r="I73" s="37"/>
      <c r="J73" s="80"/>
      <c r="K73" s="79" t="s">
        <v>398</v>
      </c>
      <c r="L73" s="40"/>
      <c r="M73" s="40"/>
      <c r="N73" s="80" t="s">
        <v>57</v>
      </c>
      <c r="O73" s="80" t="s">
        <v>57</v>
      </c>
      <c r="P73" s="80"/>
      <c r="Q73" s="80" t="s">
        <v>58</v>
      </c>
      <c r="R73" s="80" t="s">
        <v>399</v>
      </c>
      <c r="S73" s="80" t="s">
        <v>400</v>
      </c>
      <c r="T73" s="82"/>
      <c r="U73" s="79" t="s">
        <v>702</v>
      </c>
      <c r="V73" s="82"/>
      <c r="W73" s="80" t="s">
        <v>740</v>
      </c>
      <c r="X73" s="82"/>
    </row>
    <row r="74" spans="1:24" ht="320" x14ac:dyDescent="0.2">
      <c r="A74" s="79" t="s">
        <v>90</v>
      </c>
      <c r="B74" s="80">
        <v>68</v>
      </c>
      <c r="C74" s="80" t="s">
        <v>222</v>
      </c>
      <c r="D74" s="85" t="s">
        <v>241</v>
      </c>
      <c r="E74" s="85" t="s">
        <v>401</v>
      </c>
      <c r="F74" s="85"/>
      <c r="G74" s="80" t="s">
        <v>40</v>
      </c>
      <c r="H74" s="89"/>
      <c r="I74" s="89"/>
      <c r="J74" s="89"/>
      <c r="K74" s="42" t="s">
        <v>247</v>
      </c>
      <c r="L74" s="42"/>
      <c r="M74" s="42"/>
      <c r="N74" s="89"/>
      <c r="O74" s="86" t="s">
        <v>74</v>
      </c>
      <c r="P74" s="86"/>
      <c r="Q74" s="79"/>
      <c r="R74" s="79"/>
      <c r="S74" s="79"/>
      <c r="T74" s="82"/>
      <c r="U74" s="82"/>
      <c r="V74" s="82"/>
      <c r="W74" s="82"/>
      <c r="X74" s="82"/>
    </row>
    <row r="75" spans="1:24" ht="176" x14ac:dyDescent="0.2">
      <c r="A75" s="79" t="s">
        <v>90</v>
      </c>
      <c r="B75" s="80">
        <v>69</v>
      </c>
      <c r="C75" s="80" t="s">
        <v>222</v>
      </c>
      <c r="D75" s="85" t="s">
        <v>402</v>
      </c>
      <c r="E75" s="85" t="s">
        <v>403</v>
      </c>
      <c r="F75" s="85"/>
      <c r="G75" s="80" t="s">
        <v>40</v>
      </c>
      <c r="H75" s="86"/>
      <c r="I75" s="86"/>
      <c r="J75" s="86"/>
      <c r="K75" s="42" t="s">
        <v>247</v>
      </c>
      <c r="L75" s="42"/>
      <c r="M75" s="42"/>
      <c r="N75" s="86"/>
      <c r="O75" s="86" t="s">
        <v>74</v>
      </c>
      <c r="P75" s="86"/>
      <c r="Q75" s="79"/>
      <c r="R75" s="79"/>
      <c r="S75" s="79"/>
      <c r="T75" s="82"/>
      <c r="U75" s="82"/>
      <c r="V75" s="82"/>
      <c r="W75" s="82"/>
      <c r="X75" s="82"/>
    </row>
    <row r="76" spans="1:24" ht="288" x14ac:dyDescent="0.2">
      <c r="A76" s="79" t="s">
        <v>90</v>
      </c>
      <c r="B76" s="80">
        <v>70</v>
      </c>
      <c r="C76" s="80" t="s">
        <v>222</v>
      </c>
      <c r="D76" s="85" t="s">
        <v>328</v>
      </c>
      <c r="E76" s="85" t="s">
        <v>404</v>
      </c>
      <c r="F76" s="85"/>
      <c r="G76" s="80" t="s">
        <v>40</v>
      </c>
      <c r="H76" s="89"/>
      <c r="I76" s="89"/>
      <c r="J76" s="89"/>
      <c r="K76" s="45"/>
      <c r="L76" s="45"/>
      <c r="M76" s="45"/>
      <c r="N76" s="89"/>
      <c r="O76" s="86" t="s">
        <v>74</v>
      </c>
      <c r="P76" s="86"/>
      <c r="Q76" s="79"/>
      <c r="R76" s="79"/>
      <c r="S76" s="79"/>
      <c r="T76" s="82"/>
      <c r="U76" s="82"/>
      <c r="V76" s="82"/>
      <c r="W76" s="82"/>
      <c r="X76" s="82"/>
    </row>
    <row r="77" spans="1:24" ht="409.6" x14ac:dyDescent="0.2">
      <c r="A77" s="79" t="s">
        <v>90</v>
      </c>
      <c r="B77" s="80">
        <v>71</v>
      </c>
      <c r="C77" s="80" t="s">
        <v>222</v>
      </c>
      <c r="D77" s="85" t="s">
        <v>405</v>
      </c>
      <c r="E77" s="85" t="s">
        <v>406</v>
      </c>
      <c r="F77" s="85" t="s">
        <v>407</v>
      </c>
      <c r="G77" s="80" t="s">
        <v>139</v>
      </c>
      <c r="H77" s="89"/>
      <c r="I77" s="89"/>
      <c r="J77" s="89" t="s">
        <v>216</v>
      </c>
      <c r="K77" s="42"/>
      <c r="L77" s="42"/>
      <c r="M77" s="42"/>
      <c r="N77" s="89" t="s">
        <v>74</v>
      </c>
      <c r="O77" s="89" t="s">
        <v>74</v>
      </c>
      <c r="P77" s="89"/>
      <c r="Q77" s="79"/>
      <c r="R77" s="79" t="s">
        <v>408</v>
      </c>
      <c r="S77" s="79"/>
      <c r="T77" s="82"/>
      <c r="U77" s="82"/>
      <c r="V77" s="82"/>
      <c r="W77" s="82"/>
      <c r="X77" s="82"/>
    </row>
    <row r="78" spans="1:24" ht="53.5" customHeight="1" x14ac:dyDescent="0.2">
      <c r="A78" s="79" t="s">
        <v>90</v>
      </c>
      <c r="B78" s="80">
        <v>72</v>
      </c>
      <c r="C78" s="80" t="s">
        <v>222</v>
      </c>
      <c r="D78" s="85" t="s">
        <v>409</v>
      </c>
      <c r="E78" s="100"/>
      <c r="F78" s="85" t="s">
        <v>410</v>
      </c>
      <c r="G78" s="80" t="s">
        <v>244</v>
      </c>
      <c r="H78" s="89"/>
      <c r="I78" s="89"/>
      <c r="J78" s="89"/>
      <c r="K78" s="42"/>
      <c r="L78" s="42"/>
      <c r="M78" s="42"/>
      <c r="N78" s="89" t="s">
        <v>411</v>
      </c>
      <c r="O78" s="89"/>
      <c r="P78" s="89"/>
      <c r="Q78" s="79"/>
      <c r="R78" s="79"/>
      <c r="S78" s="79"/>
      <c r="T78" s="82"/>
      <c r="U78" s="82"/>
      <c r="V78" s="82"/>
      <c r="W78" s="82"/>
      <c r="X78" s="82"/>
    </row>
    <row r="79" spans="1:24" ht="80" x14ac:dyDescent="0.2">
      <c r="A79" s="79" t="s">
        <v>90</v>
      </c>
      <c r="B79" s="80">
        <v>73</v>
      </c>
      <c r="C79" s="80" t="s">
        <v>222</v>
      </c>
      <c r="D79" s="85" t="s">
        <v>412</v>
      </c>
      <c r="E79" s="85" t="s">
        <v>413</v>
      </c>
      <c r="F79" s="85" t="s">
        <v>414</v>
      </c>
      <c r="G79" s="80" t="s">
        <v>244</v>
      </c>
      <c r="H79" s="89"/>
      <c r="I79" s="89"/>
      <c r="J79" s="89"/>
      <c r="K79" s="42"/>
      <c r="L79" s="42"/>
      <c r="M79" s="42"/>
      <c r="N79" s="89" t="s">
        <v>411</v>
      </c>
      <c r="O79" s="89" t="s">
        <v>411</v>
      </c>
      <c r="P79" s="89"/>
      <c r="Q79" s="79"/>
      <c r="R79" s="79"/>
      <c r="S79" s="79"/>
      <c r="T79" s="82"/>
      <c r="U79" s="82"/>
      <c r="V79" s="82"/>
      <c r="W79" s="82"/>
      <c r="X79" s="82"/>
    </row>
    <row r="80" spans="1:24" ht="144" x14ac:dyDescent="0.2">
      <c r="A80" s="79" t="s">
        <v>90</v>
      </c>
      <c r="B80" s="80">
        <v>74</v>
      </c>
      <c r="C80" s="80" t="s">
        <v>222</v>
      </c>
      <c r="D80" s="85" t="s">
        <v>415</v>
      </c>
      <c r="E80" s="85" t="s">
        <v>416</v>
      </c>
      <c r="F80" s="85" t="s">
        <v>417</v>
      </c>
      <c r="G80" s="80" t="s">
        <v>244</v>
      </c>
      <c r="H80" s="89"/>
      <c r="I80" s="89"/>
      <c r="J80" s="89" t="s">
        <v>411</v>
      </c>
      <c r="K80" s="42"/>
      <c r="L80" s="42"/>
      <c r="M80" s="42"/>
      <c r="N80" s="89" t="s">
        <v>411</v>
      </c>
      <c r="O80" s="89" t="s">
        <v>411</v>
      </c>
      <c r="P80" s="89"/>
      <c r="Q80" s="79"/>
      <c r="R80" s="79"/>
      <c r="S80" s="79"/>
      <c r="T80" s="82"/>
      <c r="U80" s="82"/>
      <c r="V80" s="82"/>
      <c r="W80" s="82"/>
      <c r="X80" s="82"/>
    </row>
    <row r="81" spans="1:24" ht="208" x14ac:dyDescent="0.2">
      <c r="A81" s="79" t="s">
        <v>90</v>
      </c>
      <c r="B81" s="80">
        <v>75</v>
      </c>
      <c r="C81" s="80" t="s">
        <v>222</v>
      </c>
      <c r="D81" s="85" t="s">
        <v>418</v>
      </c>
      <c r="E81" s="85" t="s">
        <v>419</v>
      </c>
      <c r="F81" s="85" t="s">
        <v>420</v>
      </c>
      <c r="G81" s="80" t="s">
        <v>244</v>
      </c>
      <c r="H81" s="89"/>
      <c r="I81" s="89"/>
      <c r="J81" s="89"/>
      <c r="K81" s="42"/>
      <c r="L81" s="42"/>
      <c r="M81" s="42"/>
      <c r="N81" s="89" t="s">
        <v>411</v>
      </c>
      <c r="O81" s="89"/>
      <c r="P81" s="89"/>
      <c r="Q81" s="79"/>
      <c r="R81" s="79"/>
      <c r="S81" s="79"/>
      <c r="T81" s="82"/>
      <c r="U81" s="82"/>
      <c r="V81" s="82"/>
      <c r="W81" s="82"/>
      <c r="X81" s="82"/>
    </row>
    <row r="82" spans="1:24" ht="112" x14ac:dyDescent="0.2">
      <c r="A82" s="79" t="s">
        <v>90</v>
      </c>
      <c r="B82" s="80">
        <v>76</v>
      </c>
      <c r="C82" s="80" t="s">
        <v>222</v>
      </c>
      <c r="D82" s="81" t="s">
        <v>421</v>
      </c>
      <c r="E82" s="81" t="s">
        <v>422</v>
      </c>
      <c r="F82" s="81" t="s">
        <v>423</v>
      </c>
      <c r="G82" s="80" t="s">
        <v>226</v>
      </c>
      <c r="H82" s="80" t="s">
        <v>216</v>
      </c>
      <c r="I82" s="80"/>
      <c r="J82" s="80"/>
      <c r="K82" s="38" t="s">
        <v>392</v>
      </c>
      <c r="L82" s="38"/>
      <c r="M82" s="38"/>
      <c r="N82" s="80"/>
      <c r="O82" s="80"/>
      <c r="P82" s="80"/>
      <c r="Q82" s="79"/>
      <c r="R82" s="79"/>
      <c r="S82" s="79"/>
      <c r="T82" s="82"/>
      <c r="U82" s="82"/>
      <c r="V82" s="82"/>
      <c r="W82" s="82"/>
      <c r="X82" s="82"/>
    </row>
    <row r="83" spans="1:24" ht="96" x14ac:dyDescent="0.2">
      <c r="A83" s="79" t="s">
        <v>90</v>
      </c>
      <c r="B83" s="80">
        <v>77</v>
      </c>
      <c r="C83" s="80" t="s">
        <v>222</v>
      </c>
      <c r="D83" s="85" t="s">
        <v>424</v>
      </c>
      <c r="E83" s="85" t="s">
        <v>425</v>
      </c>
      <c r="F83" s="81"/>
      <c r="G83" s="79" t="s">
        <v>40</v>
      </c>
      <c r="H83" s="37">
        <v>10</v>
      </c>
      <c r="I83" s="37"/>
      <c r="J83" s="80"/>
      <c r="K83" s="40" t="s">
        <v>426</v>
      </c>
      <c r="L83" s="40"/>
      <c r="M83" s="40"/>
      <c r="N83" s="80" t="s">
        <v>43</v>
      </c>
      <c r="O83" s="80" t="s">
        <v>43</v>
      </c>
      <c r="P83" s="80"/>
      <c r="Q83" s="86" t="s">
        <v>427</v>
      </c>
      <c r="R83" s="86" t="s">
        <v>428</v>
      </c>
      <c r="S83" s="39" t="s">
        <v>429</v>
      </c>
      <c r="T83" s="82"/>
      <c r="U83" s="79" t="s">
        <v>719</v>
      </c>
      <c r="V83" s="82"/>
      <c r="W83" s="82"/>
      <c r="X83" s="82"/>
    </row>
    <row r="84" spans="1:24" ht="240" x14ac:dyDescent="0.2">
      <c r="A84" s="80" t="s">
        <v>90</v>
      </c>
      <c r="B84" s="80">
        <v>78</v>
      </c>
      <c r="C84" s="80" t="s">
        <v>222</v>
      </c>
      <c r="D84" s="81" t="s">
        <v>332</v>
      </c>
      <c r="E84" s="81" t="s">
        <v>333</v>
      </c>
      <c r="F84" s="81" t="s">
        <v>430</v>
      </c>
      <c r="G84" s="80" t="s">
        <v>40</v>
      </c>
      <c r="H84" s="80" t="s">
        <v>254</v>
      </c>
      <c r="I84" s="80"/>
      <c r="J84" s="80"/>
      <c r="K84" s="38" t="s">
        <v>426</v>
      </c>
      <c r="L84" s="38"/>
      <c r="M84" s="38"/>
      <c r="N84" s="80" t="s">
        <v>56</v>
      </c>
      <c r="O84" s="80" t="s">
        <v>57</v>
      </c>
      <c r="P84" s="80"/>
      <c r="Q84" s="80" t="s">
        <v>335</v>
      </c>
      <c r="R84" s="80" t="s">
        <v>256</v>
      </c>
      <c r="S84" s="80">
        <v>3105382277</v>
      </c>
      <c r="T84" s="82"/>
      <c r="U84" s="79" t="s">
        <v>718</v>
      </c>
      <c r="V84" s="79" t="s">
        <v>706</v>
      </c>
      <c r="W84" s="79"/>
      <c r="X84" s="82"/>
    </row>
    <row r="85" spans="1:24" ht="64" x14ac:dyDescent="0.2">
      <c r="A85" s="79" t="s">
        <v>90</v>
      </c>
      <c r="B85" s="80">
        <v>79</v>
      </c>
      <c r="C85" s="80" t="s">
        <v>222</v>
      </c>
      <c r="D85" s="81" t="s">
        <v>431</v>
      </c>
      <c r="E85" s="81" t="s">
        <v>432</v>
      </c>
      <c r="F85" s="81" t="s">
        <v>433</v>
      </c>
      <c r="G85" s="80" t="s">
        <v>40</v>
      </c>
      <c r="H85" s="80">
        <v>25</v>
      </c>
      <c r="I85" s="80" t="s">
        <v>434</v>
      </c>
      <c r="J85" s="80" t="s">
        <v>80</v>
      </c>
      <c r="K85" s="38" t="s">
        <v>247</v>
      </c>
      <c r="L85" s="38" t="s">
        <v>435</v>
      </c>
      <c r="M85" s="38" t="s">
        <v>436</v>
      </c>
      <c r="N85" s="80" t="s">
        <v>56</v>
      </c>
      <c r="O85" s="80" t="s">
        <v>56</v>
      </c>
      <c r="P85" s="80" t="s">
        <v>54</v>
      </c>
      <c r="Q85" s="80" t="s">
        <v>81</v>
      </c>
      <c r="R85" s="80" t="s">
        <v>82</v>
      </c>
      <c r="S85" s="80" t="s">
        <v>83</v>
      </c>
      <c r="T85" s="82"/>
      <c r="U85" s="82"/>
      <c r="V85" s="82"/>
      <c r="W85" s="82"/>
      <c r="X85" s="82"/>
    </row>
    <row r="86" spans="1:24" ht="112" x14ac:dyDescent="0.2">
      <c r="A86" s="79" t="s">
        <v>90</v>
      </c>
      <c r="B86" s="80">
        <v>80</v>
      </c>
      <c r="C86" s="80" t="s">
        <v>222</v>
      </c>
      <c r="D86" s="81" t="s">
        <v>437</v>
      </c>
      <c r="E86" s="81" t="s">
        <v>438</v>
      </c>
      <c r="F86" s="81" t="s">
        <v>439</v>
      </c>
      <c r="G86" s="80" t="s">
        <v>139</v>
      </c>
      <c r="H86" s="80">
        <v>150</v>
      </c>
      <c r="I86" s="80" t="s">
        <v>440</v>
      </c>
      <c r="J86" s="80" t="s">
        <v>80</v>
      </c>
      <c r="K86" s="38" t="s">
        <v>247</v>
      </c>
      <c r="L86" s="38" t="s">
        <v>54</v>
      </c>
      <c r="M86" s="38" t="s">
        <v>441</v>
      </c>
      <c r="N86" s="80" t="s">
        <v>56</v>
      </c>
      <c r="O86" s="80" t="s">
        <v>57</v>
      </c>
      <c r="P86" s="80" t="s">
        <v>54</v>
      </c>
      <c r="Q86" s="80" t="s">
        <v>81</v>
      </c>
      <c r="R86" s="80" t="s">
        <v>82</v>
      </c>
      <c r="S86" s="80" t="s">
        <v>83</v>
      </c>
      <c r="T86" s="82"/>
      <c r="U86" s="82"/>
      <c r="V86" s="82"/>
      <c r="W86" s="82"/>
      <c r="X86" s="82"/>
    </row>
    <row r="87" spans="1:24" ht="64" x14ac:dyDescent="0.2">
      <c r="A87" s="79" t="s">
        <v>90</v>
      </c>
      <c r="B87" s="80">
        <v>81</v>
      </c>
      <c r="C87" s="80" t="s">
        <v>222</v>
      </c>
      <c r="D87" s="81" t="s">
        <v>442</v>
      </c>
      <c r="E87" s="81" t="s">
        <v>443</v>
      </c>
      <c r="F87" s="81" t="s">
        <v>444</v>
      </c>
      <c r="G87" s="80" t="s">
        <v>40</v>
      </c>
      <c r="H87" s="80">
        <v>250</v>
      </c>
      <c r="I87" s="80" t="s">
        <v>445</v>
      </c>
      <c r="J87" s="80" t="s">
        <v>80</v>
      </c>
      <c r="K87" s="38" t="s">
        <v>247</v>
      </c>
      <c r="L87" s="38" t="s">
        <v>55</v>
      </c>
      <c r="M87" s="38" t="s">
        <v>54</v>
      </c>
      <c r="N87" s="80" t="s">
        <v>56</v>
      </c>
      <c r="O87" s="80" t="s">
        <v>57</v>
      </c>
      <c r="P87" s="80" t="s">
        <v>54</v>
      </c>
      <c r="Q87" s="80" t="s">
        <v>81</v>
      </c>
      <c r="R87" s="80" t="s">
        <v>82</v>
      </c>
      <c r="S87" s="80" t="s">
        <v>83</v>
      </c>
      <c r="T87" s="82"/>
      <c r="U87" s="82"/>
      <c r="V87" s="82"/>
      <c r="W87" s="82"/>
      <c r="X87" s="82"/>
    </row>
    <row r="88" spans="1:24" ht="96" x14ac:dyDescent="0.2">
      <c r="A88" s="79" t="s">
        <v>90</v>
      </c>
      <c r="B88" s="80">
        <v>82</v>
      </c>
      <c r="C88" s="80" t="s">
        <v>222</v>
      </c>
      <c r="D88" s="81" t="s">
        <v>446</v>
      </c>
      <c r="E88" s="81" t="s">
        <v>447</v>
      </c>
      <c r="F88" s="81" t="s">
        <v>448</v>
      </c>
      <c r="G88" s="80" t="s">
        <v>139</v>
      </c>
      <c r="H88" s="80">
        <v>15</v>
      </c>
      <c r="I88" s="95" t="s">
        <v>449</v>
      </c>
      <c r="J88" s="80" t="s">
        <v>246</v>
      </c>
      <c r="K88" s="38" t="s">
        <v>247</v>
      </c>
      <c r="L88" s="38" t="s">
        <v>56</v>
      </c>
      <c r="M88" s="38" t="s">
        <v>436</v>
      </c>
      <c r="N88" s="80" t="s">
        <v>56</v>
      </c>
      <c r="O88" s="80" t="s">
        <v>57</v>
      </c>
      <c r="P88" s="80" t="s">
        <v>54</v>
      </c>
      <c r="Q88" s="80" t="s">
        <v>81</v>
      </c>
      <c r="R88" s="80" t="s">
        <v>82</v>
      </c>
      <c r="S88" s="80" t="s">
        <v>83</v>
      </c>
      <c r="T88" s="82"/>
      <c r="U88" s="82"/>
      <c r="V88" s="82"/>
      <c r="W88" s="82"/>
      <c r="X88" s="82"/>
    </row>
    <row r="89" spans="1:24" ht="64" x14ac:dyDescent="0.2">
      <c r="A89" s="79" t="s">
        <v>90</v>
      </c>
      <c r="B89" s="80">
        <v>83</v>
      </c>
      <c r="C89" s="80" t="s">
        <v>222</v>
      </c>
      <c r="D89" s="81" t="s">
        <v>450</v>
      </c>
      <c r="E89" s="81" t="s">
        <v>451</v>
      </c>
      <c r="F89" s="81" t="s">
        <v>452</v>
      </c>
      <c r="G89" s="80" t="s">
        <v>40</v>
      </c>
      <c r="H89" s="80">
        <v>300</v>
      </c>
      <c r="I89" s="80" t="s">
        <v>453</v>
      </c>
      <c r="J89" s="80" t="s">
        <v>80</v>
      </c>
      <c r="K89" s="38" t="s">
        <v>247</v>
      </c>
      <c r="L89" s="38" t="s">
        <v>55</v>
      </c>
      <c r="M89" s="38" t="s">
        <v>436</v>
      </c>
      <c r="N89" s="80" t="s">
        <v>56</v>
      </c>
      <c r="O89" s="80" t="s">
        <v>57</v>
      </c>
      <c r="P89" s="80" t="s">
        <v>54</v>
      </c>
      <c r="Q89" s="80" t="s">
        <v>81</v>
      </c>
      <c r="R89" s="80" t="s">
        <v>82</v>
      </c>
      <c r="S89" s="80" t="s">
        <v>83</v>
      </c>
      <c r="T89" s="82"/>
      <c r="U89" s="82"/>
      <c r="V89" s="82"/>
      <c r="W89" s="82"/>
      <c r="X89" s="82"/>
    </row>
    <row r="90" spans="1:24" ht="144" x14ac:dyDescent="0.2">
      <c r="A90" s="79" t="s">
        <v>90</v>
      </c>
      <c r="B90" s="80">
        <v>84</v>
      </c>
      <c r="C90" s="80" t="s">
        <v>222</v>
      </c>
      <c r="D90" s="85" t="s">
        <v>454</v>
      </c>
      <c r="E90" s="85" t="s">
        <v>455</v>
      </c>
      <c r="F90" s="85"/>
      <c r="G90" s="86" t="s">
        <v>244</v>
      </c>
      <c r="H90" s="52" t="s">
        <v>271</v>
      </c>
      <c r="I90" s="52"/>
      <c r="J90" s="89"/>
      <c r="K90" s="45"/>
      <c r="L90" s="45"/>
      <c r="M90" s="45"/>
      <c r="N90" s="86"/>
      <c r="O90" s="86" t="s">
        <v>74</v>
      </c>
      <c r="P90" s="86"/>
      <c r="Q90" s="86" t="s">
        <v>456</v>
      </c>
      <c r="R90" s="86" t="s">
        <v>457</v>
      </c>
      <c r="S90" s="86"/>
      <c r="T90" s="82"/>
      <c r="U90" s="79" t="s">
        <v>711</v>
      </c>
      <c r="V90" s="79" t="s">
        <v>721</v>
      </c>
      <c r="W90" s="79"/>
      <c r="X90" s="82"/>
    </row>
    <row r="91" spans="1:24" ht="160" x14ac:dyDescent="0.2">
      <c r="A91" s="79" t="s">
        <v>90</v>
      </c>
      <c r="B91" s="80">
        <v>85</v>
      </c>
      <c r="C91" s="80" t="s">
        <v>222</v>
      </c>
      <c r="D91" s="85" t="s">
        <v>458</v>
      </c>
      <c r="E91" s="85" t="s">
        <v>459</v>
      </c>
      <c r="F91" s="85"/>
      <c r="G91" s="86" t="s">
        <v>244</v>
      </c>
      <c r="H91" s="52" t="s">
        <v>271</v>
      </c>
      <c r="I91" s="52"/>
      <c r="J91" s="89"/>
      <c r="K91" s="45"/>
      <c r="L91" s="45"/>
      <c r="M91" s="45"/>
      <c r="N91" s="86"/>
      <c r="O91" s="86"/>
      <c r="P91" s="86"/>
      <c r="Q91" s="86" t="s">
        <v>460</v>
      </c>
      <c r="R91" s="86" t="s">
        <v>457</v>
      </c>
      <c r="S91" s="86"/>
      <c r="T91" s="82"/>
      <c r="U91" s="79" t="s">
        <v>728</v>
      </c>
      <c r="V91" s="79" t="s">
        <v>721</v>
      </c>
      <c r="W91" s="79"/>
      <c r="X91" s="82"/>
    </row>
    <row r="92" spans="1:24" ht="128" x14ac:dyDescent="0.2">
      <c r="A92" s="79" t="s">
        <v>90</v>
      </c>
      <c r="B92" s="80">
        <v>86</v>
      </c>
      <c r="C92" s="80" t="s">
        <v>222</v>
      </c>
      <c r="D92" s="85" t="s">
        <v>461</v>
      </c>
      <c r="E92" s="85" t="s">
        <v>462</v>
      </c>
      <c r="F92" s="85"/>
      <c r="G92" s="86" t="s">
        <v>40</v>
      </c>
      <c r="H92" s="52" t="s">
        <v>271</v>
      </c>
      <c r="I92" s="52"/>
      <c r="J92" s="89"/>
      <c r="K92" s="45"/>
      <c r="L92" s="45"/>
      <c r="M92" s="45"/>
      <c r="N92" s="86"/>
      <c r="O92" s="86"/>
      <c r="P92" s="86"/>
      <c r="Q92" s="86" t="s">
        <v>463</v>
      </c>
      <c r="R92" s="86"/>
      <c r="S92" s="79"/>
      <c r="T92" s="82"/>
      <c r="U92" s="79" t="s">
        <v>728</v>
      </c>
      <c r="V92" s="79" t="s">
        <v>721</v>
      </c>
      <c r="W92" s="79"/>
      <c r="X92" s="82"/>
    </row>
    <row r="93" spans="1:24" ht="288" x14ac:dyDescent="0.2">
      <c r="A93" s="79" t="s">
        <v>90</v>
      </c>
      <c r="B93" s="80">
        <v>87</v>
      </c>
      <c r="C93" s="80" t="s">
        <v>222</v>
      </c>
      <c r="D93" s="85" t="s">
        <v>464</v>
      </c>
      <c r="E93" s="85" t="s">
        <v>465</v>
      </c>
      <c r="F93" s="85"/>
      <c r="G93" s="86" t="s">
        <v>466</v>
      </c>
      <c r="H93" s="52" t="s">
        <v>271</v>
      </c>
      <c r="I93" s="52"/>
      <c r="J93" s="86"/>
      <c r="K93" s="42"/>
      <c r="L93" s="42"/>
      <c r="M93" s="42"/>
      <c r="N93" s="89"/>
      <c r="O93" s="86" t="s">
        <v>74</v>
      </c>
      <c r="P93" s="86"/>
      <c r="Q93" s="86" t="s">
        <v>467</v>
      </c>
      <c r="R93" s="86"/>
      <c r="S93" s="79"/>
      <c r="T93" s="85" t="s">
        <v>743</v>
      </c>
      <c r="U93" s="79" t="s">
        <v>742</v>
      </c>
      <c r="V93" s="80" t="s">
        <v>720</v>
      </c>
      <c r="W93" s="79" t="s">
        <v>741</v>
      </c>
      <c r="X93" s="82"/>
    </row>
    <row r="94" spans="1:24" ht="88.75" customHeight="1" x14ac:dyDescent="0.2">
      <c r="A94" s="79" t="s">
        <v>90</v>
      </c>
      <c r="B94" s="80">
        <v>88</v>
      </c>
      <c r="C94" s="80" t="s">
        <v>222</v>
      </c>
      <c r="D94" s="85" t="s">
        <v>468</v>
      </c>
      <c r="E94" s="85" t="s">
        <v>468</v>
      </c>
      <c r="F94" s="85" t="s">
        <v>469</v>
      </c>
      <c r="G94" s="86" t="s">
        <v>26</v>
      </c>
      <c r="H94" s="52">
        <v>180</v>
      </c>
      <c r="I94" s="52"/>
      <c r="J94" s="86" t="s">
        <v>470</v>
      </c>
      <c r="K94" s="42"/>
      <c r="L94" s="42"/>
      <c r="M94" s="42"/>
      <c r="N94" s="86" t="s">
        <v>74</v>
      </c>
      <c r="O94" s="86" t="s">
        <v>74</v>
      </c>
      <c r="P94" s="86"/>
      <c r="Q94" s="79" t="s">
        <v>133</v>
      </c>
      <c r="R94" s="86" t="s">
        <v>471</v>
      </c>
      <c r="S94" s="79"/>
      <c r="T94" s="82"/>
      <c r="U94" s="79" t="s">
        <v>701</v>
      </c>
      <c r="V94" s="82"/>
      <c r="W94" s="82"/>
      <c r="X94" s="80" t="s">
        <v>57</v>
      </c>
    </row>
    <row r="95" spans="1:24" ht="288" x14ac:dyDescent="0.2">
      <c r="A95" s="79" t="s">
        <v>90</v>
      </c>
      <c r="B95" s="80">
        <v>89</v>
      </c>
      <c r="C95" s="80" t="s">
        <v>222</v>
      </c>
      <c r="D95" s="85" t="s">
        <v>472</v>
      </c>
      <c r="E95" s="85" t="s">
        <v>473</v>
      </c>
      <c r="F95" s="85" t="s">
        <v>474</v>
      </c>
      <c r="G95" s="86" t="s">
        <v>40</v>
      </c>
      <c r="H95" s="52">
        <v>30</v>
      </c>
      <c r="I95" s="52"/>
      <c r="J95" s="86" t="s">
        <v>475</v>
      </c>
      <c r="K95" s="42" t="s">
        <v>476</v>
      </c>
      <c r="L95" s="42"/>
      <c r="M95" s="42"/>
      <c r="N95" s="89"/>
      <c r="O95" s="86" t="s">
        <v>74</v>
      </c>
      <c r="P95" s="86"/>
      <c r="Q95" s="79" t="s">
        <v>133</v>
      </c>
      <c r="R95" s="79" t="s">
        <v>134</v>
      </c>
      <c r="S95" s="79"/>
      <c r="T95" s="82"/>
      <c r="U95" s="79" t="s">
        <v>701</v>
      </c>
      <c r="V95" s="82"/>
      <c r="W95" s="82"/>
      <c r="X95" s="80" t="s">
        <v>57</v>
      </c>
    </row>
    <row r="96" spans="1:24" ht="112" x14ac:dyDescent="0.2">
      <c r="A96" s="79" t="s">
        <v>90</v>
      </c>
      <c r="B96" s="80">
        <v>90</v>
      </c>
      <c r="C96" s="80" t="s">
        <v>222</v>
      </c>
      <c r="D96" s="81" t="s">
        <v>477</v>
      </c>
      <c r="E96" s="81" t="s">
        <v>478</v>
      </c>
      <c r="F96" s="81" t="s">
        <v>479</v>
      </c>
      <c r="G96" s="80" t="s">
        <v>40</v>
      </c>
      <c r="H96" s="37" t="s">
        <v>480</v>
      </c>
      <c r="I96" s="37"/>
      <c r="J96" s="80" t="s">
        <v>285</v>
      </c>
      <c r="K96" s="38" t="s">
        <v>476</v>
      </c>
      <c r="L96" s="38"/>
      <c r="M96" s="38"/>
      <c r="N96" s="80" t="s">
        <v>43</v>
      </c>
      <c r="O96" s="80" t="s">
        <v>43</v>
      </c>
      <c r="P96" s="80"/>
      <c r="Q96" s="79" t="s">
        <v>286</v>
      </c>
      <c r="R96" s="79" t="s">
        <v>287</v>
      </c>
      <c r="S96" s="79">
        <v>3214379163</v>
      </c>
      <c r="T96" s="82"/>
      <c r="U96" s="79" t="s">
        <v>719</v>
      </c>
      <c r="V96" s="79" t="s">
        <v>726</v>
      </c>
      <c r="W96" s="79"/>
      <c r="X96" s="82"/>
    </row>
    <row r="97" spans="1:24" ht="96" x14ac:dyDescent="0.2">
      <c r="A97" s="79" t="s">
        <v>90</v>
      </c>
      <c r="B97" s="80">
        <v>91</v>
      </c>
      <c r="C97" s="80" t="s">
        <v>222</v>
      </c>
      <c r="D97" s="81" t="s">
        <v>481</v>
      </c>
      <c r="E97" s="81" t="s">
        <v>482</v>
      </c>
      <c r="F97" s="81" t="s">
        <v>483</v>
      </c>
      <c r="G97" s="80" t="s">
        <v>139</v>
      </c>
      <c r="H97" s="37">
        <v>12</v>
      </c>
      <c r="I97" s="37"/>
      <c r="J97" s="80" t="s">
        <v>285</v>
      </c>
      <c r="K97" s="38" t="s">
        <v>132</v>
      </c>
      <c r="L97" s="38"/>
      <c r="M97" s="38"/>
      <c r="N97" s="80" t="s">
        <v>43</v>
      </c>
      <c r="O97" s="80" t="s">
        <v>43</v>
      </c>
      <c r="P97" s="80"/>
      <c r="Q97" s="79" t="s">
        <v>286</v>
      </c>
      <c r="R97" s="79" t="s">
        <v>287</v>
      </c>
      <c r="S97" s="79">
        <v>3214379163</v>
      </c>
      <c r="T97" s="82"/>
      <c r="U97" s="79" t="s">
        <v>719</v>
      </c>
      <c r="V97" s="79" t="s">
        <v>726</v>
      </c>
      <c r="W97" s="79"/>
      <c r="X97" s="82"/>
    </row>
    <row r="98" spans="1:24" ht="112" x14ac:dyDescent="0.2">
      <c r="A98" s="79" t="s">
        <v>90</v>
      </c>
      <c r="B98" s="80">
        <v>92</v>
      </c>
      <c r="C98" s="80" t="s">
        <v>222</v>
      </c>
      <c r="D98" s="81" t="s">
        <v>484</v>
      </c>
      <c r="E98" s="81" t="s">
        <v>485</v>
      </c>
      <c r="F98" s="81" t="s">
        <v>486</v>
      </c>
      <c r="G98" s="80" t="s">
        <v>40</v>
      </c>
      <c r="H98" s="37" t="s">
        <v>41</v>
      </c>
      <c r="I98" s="37"/>
      <c r="J98" s="80"/>
      <c r="K98" s="79" t="s">
        <v>487</v>
      </c>
      <c r="L98" s="40"/>
      <c r="M98" s="40"/>
      <c r="N98" s="80" t="s">
        <v>43</v>
      </c>
      <c r="O98" s="80" t="s">
        <v>43</v>
      </c>
      <c r="P98" s="80"/>
      <c r="Q98" s="80" t="s">
        <v>488</v>
      </c>
      <c r="R98" s="80" t="s">
        <v>399</v>
      </c>
      <c r="S98" s="80" t="s">
        <v>400</v>
      </c>
      <c r="T98" s="82"/>
      <c r="U98" s="79" t="s">
        <v>702</v>
      </c>
      <c r="V98" s="82"/>
      <c r="W98" s="80" t="s">
        <v>720</v>
      </c>
      <c r="X98" s="82"/>
    </row>
    <row r="99" spans="1:24" ht="64" x14ac:dyDescent="0.2">
      <c r="A99" s="79" t="s">
        <v>90</v>
      </c>
      <c r="B99" s="80">
        <v>93</v>
      </c>
      <c r="C99" s="80" t="s">
        <v>222</v>
      </c>
      <c r="D99" s="81" t="s">
        <v>489</v>
      </c>
      <c r="E99" s="81" t="s">
        <v>490</v>
      </c>
      <c r="F99" s="81" t="s">
        <v>491</v>
      </c>
      <c r="G99" s="80" t="s">
        <v>40</v>
      </c>
      <c r="H99" s="37" t="s">
        <v>41</v>
      </c>
      <c r="I99" s="37"/>
      <c r="J99" s="80"/>
      <c r="K99" s="38" t="s">
        <v>247</v>
      </c>
      <c r="L99" s="40"/>
      <c r="M99" s="40"/>
      <c r="N99" s="80" t="s">
        <v>43</v>
      </c>
      <c r="O99" s="80" t="s">
        <v>43</v>
      </c>
      <c r="P99" s="80"/>
      <c r="Q99" s="80" t="s">
        <v>58</v>
      </c>
      <c r="R99" s="80" t="s">
        <v>399</v>
      </c>
      <c r="S99" s="80" t="s">
        <v>400</v>
      </c>
      <c r="T99" s="82"/>
      <c r="U99" s="79" t="s">
        <v>702</v>
      </c>
      <c r="V99" s="82"/>
      <c r="W99" s="80" t="s">
        <v>720</v>
      </c>
      <c r="X99" s="82"/>
    </row>
    <row r="100" spans="1:24" ht="112" x14ac:dyDescent="0.2">
      <c r="A100" s="79" t="s">
        <v>90</v>
      </c>
      <c r="B100" s="80">
        <v>94</v>
      </c>
      <c r="C100" s="80" t="s">
        <v>222</v>
      </c>
      <c r="D100" s="81" t="s">
        <v>421</v>
      </c>
      <c r="E100" s="81" t="s">
        <v>422</v>
      </c>
      <c r="F100" s="81" t="s">
        <v>423</v>
      </c>
      <c r="G100" s="80" t="s">
        <v>26</v>
      </c>
      <c r="H100" s="80" t="s">
        <v>216</v>
      </c>
      <c r="I100" s="80"/>
      <c r="J100" s="80"/>
      <c r="K100" s="38" t="s">
        <v>476</v>
      </c>
      <c r="L100" s="38"/>
      <c r="M100" s="38"/>
      <c r="N100" s="80"/>
      <c r="O100" s="80"/>
      <c r="P100" s="80"/>
      <c r="Q100" s="79"/>
      <c r="R100" s="79"/>
      <c r="S100" s="79"/>
      <c r="T100" s="82"/>
      <c r="U100" s="93"/>
      <c r="V100" s="82"/>
      <c r="W100" s="82"/>
      <c r="X100" s="82"/>
    </row>
    <row r="101" spans="1:24" ht="32" x14ac:dyDescent="0.2">
      <c r="A101" s="79" t="s">
        <v>90</v>
      </c>
      <c r="B101" s="80">
        <v>95</v>
      </c>
      <c r="C101" s="80" t="s">
        <v>222</v>
      </c>
      <c r="D101" s="81" t="s">
        <v>492</v>
      </c>
      <c r="E101" s="81"/>
      <c r="F101" s="81"/>
      <c r="G101" s="80"/>
      <c r="H101" s="79"/>
      <c r="I101" s="79"/>
      <c r="J101" s="79"/>
      <c r="K101" s="40"/>
      <c r="L101" s="40"/>
      <c r="M101" s="40"/>
      <c r="N101" s="79"/>
      <c r="O101" s="79"/>
      <c r="P101" s="79"/>
      <c r="Q101" s="79"/>
      <c r="R101" s="79"/>
      <c r="S101" s="79"/>
      <c r="T101" s="82"/>
      <c r="U101" s="82"/>
      <c r="V101" s="82"/>
      <c r="W101" s="82"/>
      <c r="X101" s="82"/>
    </row>
    <row r="102" spans="1:24" ht="32" x14ac:dyDescent="0.2">
      <c r="A102" s="79" t="s">
        <v>90</v>
      </c>
      <c r="B102" s="80">
        <v>96</v>
      </c>
      <c r="C102" s="80" t="s">
        <v>222</v>
      </c>
      <c r="D102" s="81" t="s">
        <v>493</v>
      </c>
      <c r="E102" s="81"/>
      <c r="F102" s="81"/>
      <c r="G102" s="80"/>
      <c r="H102" s="79"/>
      <c r="I102" s="79"/>
      <c r="J102" s="79"/>
      <c r="K102" s="40"/>
      <c r="L102" s="40"/>
      <c r="M102" s="40"/>
      <c r="N102" s="79"/>
      <c r="O102" s="79"/>
      <c r="P102" s="79"/>
      <c r="Q102" s="79"/>
      <c r="R102" s="79"/>
      <c r="S102" s="79"/>
      <c r="T102" s="82"/>
      <c r="U102" s="82"/>
      <c r="V102" s="82"/>
      <c r="W102" s="82"/>
      <c r="X102" s="82"/>
    </row>
    <row r="103" spans="1:24" ht="16" x14ac:dyDescent="0.2">
      <c r="A103" s="79" t="s">
        <v>90</v>
      </c>
      <c r="B103" s="80">
        <v>97</v>
      </c>
      <c r="C103" s="80" t="s">
        <v>222</v>
      </c>
      <c r="D103" s="81" t="s">
        <v>494</v>
      </c>
      <c r="E103" s="81"/>
      <c r="F103" s="81"/>
      <c r="G103" s="80"/>
      <c r="H103" s="79"/>
      <c r="I103" s="79"/>
      <c r="J103" s="79"/>
      <c r="K103" s="40"/>
      <c r="L103" s="40"/>
      <c r="M103" s="40"/>
      <c r="N103" s="79"/>
      <c r="O103" s="79"/>
      <c r="P103" s="79"/>
      <c r="Q103" s="79"/>
      <c r="R103" s="79"/>
      <c r="S103" s="79"/>
      <c r="T103" s="82"/>
      <c r="U103" s="82"/>
      <c r="V103" s="82"/>
      <c r="W103" s="82"/>
      <c r="X103" s="82"/>
    </row>
    <row r="104" spans="1:24" ht="48" x14ac:dyDescent="0.2">
      <c r="A104" s="79" t="s">
        <v>90</v>
      </c>
      <c r="B104" s="80">
        <v>98</v>
      </c>
      <c r="C104" s="80" t="s">
        <v>222</v>
      </c>
      <c r="D104" s="81" t="s">
        <v>495</v>
      </c>
      <c r="E104" s="81"/>
      <c r="F104" s="81"/>
      <c r="G104" s="80"/>
      <c r="H104" s="79"/>
      <c r="I104" s="79"/>
      <c r="J104" s="79"/>
      <c r="K104" s="40"/>
      <c r="L104" s="40"/>
      <c r="M104" s="40"/>
      <c r="N104" s="79"/>
      <c r="O104" s="79"/>
      <c r="P104" s="79"/>
      <c r="Q104" s="79"/>
      <c r="R104" s="79"/>
      <c r="S104" s="79"/>
      <c r="T104" s="82"/>
      <c r="U104" s="82"/>
      <c r="V104" s="82"/>
      <c r="W104" s="82"/>
      <c r="X104" s="82"/>
    </row>
    <row r="105" spans="1:24" ht="16" x14ac:dyDescent="0.2">
      <c r="A105" s="79" t="s">
        <v>90</v>
      </c>
      <c r="B105" s="80">
        <v>99</v>
      </c>
      <c r="C105" s="80" t="s">
        <v>222</v>
      </c>
      <c r="D105" s="81" t="s">
        <v>496</v>
      </c>
      <c r="E105" s="81"/>
      <c r="F105" s="81"/>
      <c r="G105" s="80"/>
      <c r="H105" s="79"/>
      <c r="I105" s="79"/>
      <c r="J105" s="79"/>
      <c r="K105" s="40">
        <v>30000</v>
      </c>
      <c r="L105" s="40">
        <v>8000</v>
      </c>
      <c r="M105" s="40">
        <f>K105-L105</f>
        <v>22000</v>
      </c>
      <c r="N105" s="79"/>
      <c r="O105" s="79"/>
      <c r="P105" s="79"/>
      <c r="Q105" s="79" t="s">
        <v>36</v>
      </c>
      <c r="R105" s="79"/>
      <c r="S105" s="79"/>
      <c r="T105" s="82"/>
      <c r="U105" s="82"/>
      <c r="V105" s="82"/>
      <c r="W105" s="82"/>
      <c r="X105" s="82"/>
    </row>
    <row r="106" spans="1:24" ht="160" x14ac:dyDescent="0.2">
      <c r="A106" s="79" t="s">
        <v>90</v>
      </c>
      <c r="B106" s="80">
        <v>100</v>
      </c>
      <c r="C106" s="80" t="s">
        <v>222</v>
      </c>
      <c r="D106" s="79" t="s">
        <v>497</v>
      </c>
      <c r="E106" s="81" t="s">
        <v>498</v>
      </c>
      <c r="F106" s="81" t="s">
        <v>499</v>
      </c>
      <c r="G106" s="79" t="s">
        <v>40</v>
      </c>
      <c r="H106" s="79"/>
      <c r="I106" s="79"/>
      <c r="J106" s="79"/>
      <c r="K106" s="40" t="s">
        <v>308</v>
      </c>
      <c r="L106" s="40"/>
      <c r="M106" s="40"/>
      <c r="N106" s="79"/>
      <c r="O106" s="79"/>
      <c r="P106" s="79"/>
      <c r="Q106" s="79" t="s">
        <v>500</v>
      </c>
      <c r="R106" s="79"/>
      <c r="S106" s="79"/>
      <c r="T106" s="82"/>
      <c r="U106" s="82"/>
      <c r="V106" s="82"/>
      <c r="W106" s="82"/>
      <c r="X106" s="82"/>
    </row>
    <row r="107" spans="1:24" x14ac:dyDescent="0.2">
      <c r="D107" s="50"/>
      <c r="F107" s="46"/>
    </row>
    <row r="108" spans="1:24" x14ac:dyDescent="0.2">
      <c r="D108" s="50"/>
      <c r="F108" s="46"/>
    </row>
  </sheetData>
  <autoFilter ref="A6:T106" xr:uid="{00000000-0001-0000-0000-000000000000}">
    <sortState xmlns:xlrd2="http://schemas.microsoft.com/office/spreadsheetml/2017/richdata2" ref="A66:T66">
      <sortCondition ref="Q6:Q106"/>
    </sortState>
  </autoFilter>
  <phoneticPr fontId="26" type="noConversion"/>
  <hyperlinks>
    <hyperlink ref="S9" r:id="rId1" xr:uid="{55F016A5-F5D1-416D-97B5-2CE1775F4183}"/>
    <hyperlink ref="S15" r:id="rId2" xr:uid="{1B903F4F-86C3-4095-97BD-F10858E59138}"/>
    <hyperlink ref="S23" r:id="rId3" xr:uid="{7F116C50-4B93-4C15-AD98-1B3EA6A62B16}"/>
    <hyperlink ref="S27" r:id="rId4" xr:uid="{76B52808-BEB0-436C-A7E2-B884C6628AF5}"/>
    <hyperlink ref="S28" r:id="rId5" xr:uid="{AEB04F40-4155-483A-9B2E-8EFD7096E819}"/>
    <hyperlink ref="S30" r:id="rId6" xr:uid="{6D3937DE-FEAC-441C-8982-C7F28B98FC3C}"/>
    <hyperlink ref="S31" r:id="rId7" xr:uid="{31DC172E-8F28-4CC8-BD9B-0D5DDC34DEB6}"/>
    <hyperlink ref="S34" r:id="rId8" xr:uid="{7A247A89-A16E-4839-ADAE-BB7638827407}"/>
    <hyperlink ref="S38" r:id="rId9" xr:uid="{8EF94678-595A-4BAF-8B32-A388A242A6CB}"/>
    <hyperlink ref="S40" r:id="rId10" xr:uid="{A402B748-0653-4382-85C1-989DEC77BCB5}"/>
    <hyperlink ref="S41" r:id="rId11" xr:uid="{4C572747-421E-4035-B7DD-061419E5E2D9}"/>
    <hyperlink ref="S52" r:id="rId12" xr:uid="{ED67E8BB-5960-48CA-A930-FE57F42D4EAE}"/>
    <hyperlink ref="S53" r:id="rId13" display="mlmarulanda@utp.edu.co" xr:uid="{9D7727E6-1E2D-4FC7-98CA-325FF7911B9E}"/>
    <hyperlink ref="S55" r:id="rId14" xr:uid="{1864711E-81BD-4ADD-B25F-7BBF118BD1F0}"/>
    <hyperlink ref="S69" r:id="rId15" xr:uid="{2A10A30E-C3DA-4045-8652-1225BB057CE9}"/>
    <hyperlink ref="S70" r:id="rId16" xr:uid="{3471AFF0-73D8-457A-B277-0FD4F7206850}"/>
    <hyperlink ref="S71" r:id="rId17" xr:uid="{C9B05788-3182-45A2-A6E2-393B0EBA5316}"/>
    <hyperlink ref="S83" r:id="rId18" xr:uid="{E4A2DF92-2CAC-4D79-AE64-71670BBF5A35}"/>
  </hyperlinks>
  <pageMargins left="0.7" right="0.7" top="0.75" bottom="0.75" header="0.3" footer="0.3"/>
  <pageSetup orientation="portrait" r:id="rId19"/>
  <legacy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139B2-87B0-4733-9CB0-FFF446CC82CA}">
  <dimension ref="A1:S109"/>
  <sheetViews>
    <sheetView tabSelected="1" zoomScale="90" zoomScaleNormal="90" workbookViewId="0">
      <selection activeCell="D9" sqref="D9"/>
    </sheetView>
  </sheetViews>
  <sheetFormatPr baseColWidth="10" defaultColWidth="11.5" defaultRowHeight="14" x14ac:dyDescent="0.2"/>
  <cols>
    <col min="1" max="1" width="13.83203125" style="55" customWidth="1"/>
    <col min="2" max="2" width="16.1640625" style="55" customWidth="1"/>
    <col min="3" max="3" width="21.33203125" style="55" customWidth="1"/>
    <col min="4" max="4" width="33.1640625" style="55" customWidth="1"/>
    <col min="5" max="5" width="27.33203125" style="55" customWidth="1"/>
    <col min="6" max="6" width="31.33203125" style="55" customWidth="1"/>
    <col min="7" max="7" width="23.83203125" style="55" customWidth="1"/>
    <col min="8" max="8" width="29.5" style="55" customWidth="1"/>
    <col min="9" max="9" width="29" style="55" customWidth="1"/>
    <col min="10" max="10" width="22.1640625" style="55" customWidth="1"/>
    <col min="11" max="11" width="22" style="55" customWidth="1"/>
    <col min="12" max="12" width="19.5" style="55" customWidth="1"/>
    <col min="13" max="13" width="22.5" style="55" customWidth="1"/>
    <col min="14" max="14" width="22.6640625" style="55" customWidth="1"/>
    <col min="15" max="15" width="21.1640625" style="55" customWidth="1"/>
    <col min="16" max="16" width="22.83203125" style="55" customWidth="1"/>
    <col min="17" max="17" width="31" style="55" customWidth="1"/>
    <col min="18" max="18" width="25.1640625" style="55" customWidth="1"/>
    <col min="19" max="19" width="34.5" style="55" customWidth="1"/>
    <col min="20" max="16384" width="11.5" style="55"/>
  </cols>
  <sheetData>
    <row r="1" spans="1:19" x14ac:dyDescent="0.2">
      <c r="A1" s="54" t="s">
        <v>0</v>
      </c>
      <c r="B1" s="54"/>
      <c r="C1" s="54"/>
      <c r="D1" s="54"/>
      <c r="E1" s="54"/>
      <c r="F1" s="54"/>
      <c r="G1" s="54"/>
      <c r="H1" s="54"/>
    </row>
    <row r="3" spans="1:19" x14ac:dyDescent="0.2">
      <c r="C3" s="56"/>
      <c r="D3" s="57" t="s">
        <v>1</v>
      </c>
    </row>
    <row r="4" spans="1:19" x14ac:dyDescent="0.2">
      <c r="C4" s="58"/>
      <c r="D4" s="57" t="s">
        <v>2</v>
      </c>
    </row>
    <row r="5" spans="1:19" x14ac:dyDescent="0.2">
      <c r="E5" s="59"/>
    </row>
    <row r="7" spans="1:19" s="159" customFormat="1" ht="51" x14ac:dyDescent="0.2">
      <c r="A7" s="150" t="s">
        <v>3</v>
      </c>
      <c r="B7" s="150"/>
      <c r="C7" s="151" t="s">
        <v>4</v>
      </c>
      <c r="D7" s="152" t="s">
        <v>5</v>
      </c>
      <c r="E7" s="153" t="s">
        <v>6</v>
      </c>
      <c r="F7" s="153" t="s">
        <v>7</v>
      </c>
      <c r="G7" s="153" t="s">
        <v>8</v>
      </c>
      <c r="H7" s="154" t="s">
        <v>9</v>
      </c>
      <c r="I7" s="154" t="s">
        <v>10</v>
      </c>
      <c r="J7" s="153" t="s">
        <v>11</v>
      </c>
      <c r="K7" s="155" t="s">
        <v>12</v>
      </c>
      <c r="L7" s="155" t="s">
        <v>698</v>
      </c>
      <c r="M7" s="155" t="s">
        <v>699</v>
      </c>
      <c r="N7" s="156" t="s">
        <v>15</v>
      </c>
      <c r="O7" s="157" t="s">
        <v>16</v>
      </c>
      <c r="P7" s="156" t="s">
        <v>17</v>
      </c>
      <c r="Q7" s="158" t="s">
        <v>18</v>
      </c>
      <c r="R7" s="158" t="s">
        <v>19</v>
      </c>
      <c r="S7" s="158" t="s">
        <v>20</v>
      </c>
    </row>
    <row r="8" spans="1:19" ht="164.5" customHeight="1" x14ac:dyDescent="0.2">
      <c r="A8" s="112" t="s">
        <v>21</v>
      </c>
      <c r="B8" s="113">
        <v>1</v>
      </c>
      <c r="C8" s="114" t="s">
        <v>22</v>
      </c>
      <c r="D8" s="115" t="s">
        <v>23</v>
      </c>
      <c r="E8" s="116" t="s">
        <v>24</v>
      </c>
      <c r="F8" s="115" t="s">
        <v>25</v>
      </c>
      <c r="G8" s="113" t="s">
        <v>26</v>
      </c>
      <c r="H8" s="112">
        <v>1350</v>
      </c>
      <c r="I8" s="112" t="s">
        <v>27</v>
      </c>
      <c r="J8" s="112"/>
      <c r="K8" s="77">
        <v>299122</v>
      </c>
      <c r="L8" s="77"/>
      <c r="M8" s="77">
        <v>35000</v>
      </c>
      <c r="N8" s="112"/>
      <c r="O8" s="112"/>
      <c r="P8" s="112"/>
      <c r="Q8" s="112" t="s">
        <v>28</v>
      </c>
      <c r="R8" s="112"/>
      <c r="S8" s="112"/>
    </row>
    <row r="9" spans="1:19" ht="210" x14ac:dyDescent="0.2">
      <c r="A9" s="112" t="s">
        <v>29</v>
      </c>
      <c r="B9" s="113">
        <v>2</v>
      </c>
      <c r="C9" s="114" t="s">
        <v>22</v>
      </c>
      <c r="D9" s="117" t="s">
        <v>30</v>
      </c>
      <c r="E9" s="118" t="s">
        <v>31</v>
      </c>
      <c r="F9" s="115" t="s">
        <v>32</v>
      </c>
      <c r="G9" s="113" t="s">
        <v>33</v>
      </c>
      <c r="H9" s="112"/>
      <c r="I9" s="119" t="s">
        <v>34</v>
      </c>
      <c r="J9" s="119" t="s">
        <v>35</v>
      </c>
      <c r="K9" s="77">
        <v>600000</v>
      </c>
      <c r="L9" s="77"/>
      <c r="M9" s="77">
        <v>200000</v>
      </c>
      <c r="N9" s="112"/>
      <c r="O9" s="112"/>
      <c r="P9" s="112"/>
      <c r="Q9" s="116" t="s">
        <v>36</v>
      </c>
      <c r="R9" s="112"/>
      <c r="S9" s="112"/>
    </row>
    <row r="10" spans="1:19" ht="285" x14ac:dyDescent="0.2">
      <c r="A10" s="112" t="s">
        <v>29</v>
      </c>
      <c r="B10" s="113">
        <v>3</v>
      </c>
      <c r="C10" s="114" t="s">
        <v>22</v>
      </c>
      <c r="D10" s="117" t="s">
        <v>37</v>
      </c>
      <c r="E10" s="120" t="s">
        <v>38</v>
      </c>
      <c r="F10" s="117" t="s">
        <v>39</v>
      </c>
      <c r="G10" s="114" t="s">
        <v>40</v>
      </c>
      <c r="H10" s="63" t="s">
        <v>41</v>
      </c>
      <c r="I10" s="63"/>
      <c r="J10" s="114"/>
      <c r="K10" s="120" t="s">
        <v>42</v>
      </c>
      <c r="L10" s="66"/>
      <c r="M10" s="66"/>
      <c r="N10" s="114" t="s">
        <v>43</v>
      </c>
      <c r="O10" s="114" t="s">
        <v>43</v>
      </c>
      <c r="P10" s="114"/>
      <c r="Q10" s="114" t="s">
        <v>44</v>
      </c>
      <c r="R10" s="114" t="s">
        <v>45</v>
      </c>
      <c r="S10" s="65" t="s">
        <v>46</v>
      </c>
    </row>
    <row r="11" spans="1:19" s="61" customFormat="1" ht="282" customHeight="1" x14ac:dyDescent="0.2">
      <c r="A11" s="116" t="s">
        <v>47</v>
      </c>
      <c r="B11" s="116">
        <v>4</v>
      </c>
      <c r="C11" s="116" t="s">
        <v>22</v>
      </c>
      <c r="D11" s="116" t="s">
        <v>48</v>
      </c>
      <c r="E11" s="115" t="s">
        <v>49</v>
      </c>
      <c r="F11" s="115" t="s">
        <v>50</v>
      </c>
      <c r="G11" s="116" t="s">
        <v>729</v>
      </c>
      <c r="H11" s="116" t="s">
        <v>730</v>
      </c>
      <c r="I11" s="116" t="s">
        <v>731</v>
      </c>
      <c r="J11" s="116" t="s">
        <v>52</v>
      </c>
      <c r="K11" s="116" t="s">
        <v>732</v>
      </c>
      <c r="L11" s="116" t="s">
        <v>57</v>
      </c>
      <c r="M11" s="116" t="s">
        <v>56</v>
      </c>
      <c r="N11" s="116" t="s">
        <v>57</v>
      </c>
      <c r="O11" s="116" t="s">
        <v>57</v>
      </c>
      <c r="P11" s="116" t="s">
        <v>56</v>
      </c>
      <c r="Q11" s="116" t="s">
        <v>733</v>
      </c>
      <c r="R11" s="116" t="s">
        <v>734</v>
      </c>
      <c r="S11" s="116" t="s">
        <v>60</v>
      </c>
    </row>
    <row r="12" spans="1:19" ht="120" x14ac:dyDescent="0.2">
      <c r="A12" s="116" t="s">
        <v>47</v>
      </c>
      <c r="B12" s="113">
        <v>5</v>
      </c>
      <c r="C12" s="114" t="s">
        <v>22</v>
      </c>
      <c r="D12" s="117" t="s">
        <v>61</v>
      </c>
      <c r="E12" s="116" t="s">
        <v>62</v>
      </c>
      <c r="F12" s="115" t="s">
        <v>63</v>
      </c>
      <c r="G12" s="116" t="s">
        <v>26</v>
      </c>
      <c r="H12" s="112"/>
      <c r="I12" s="112"/>
      <c r="J12" s="112"/>
      <c r="K12" s="116" t="s">
        <v>64</v>
      </c>
      <c r="L12" s="69"/>
      <c r="M12" s="69"/>
      <c r="N12" s="112"/>
      <c r="O12" s="112"/>
      <c r="P12" s="112"/>
      <c r="Q12" s="116" t="s">
        <v>65</v>
      </c>
      <c r="R12" s="116"/>
      <c r="S12" s="116"/>
    </row>
    <row r="13" spans="1:19" ht="120" x14ac:dyDescent="0.2">
      <c r="A13" s="112" t="s">
        <v>21</v>
      </c>
      <c r="B13" s="113">
        <v>6</v>
      </c>
      <c r="C13" s="114" t="s">
        <v>22</v>
      </c>
      <c r="D13" s="115" t="s">
        <v>67</v>
      </c>
      <c r="E13" s="119" t="s">
        <v>68</v>
      </c>
      <c r="F13" s="115" t="s">
        <v>69</v>
      </c>
      <c r="G13" s="113" t="s">
        <v>26</v>
      </c>
      <c r="H13" s="112"/>
      <c r="I13" s="112"/>
      <c r="J13" s="112"/>
      <c r="K13" s="77">
        <v>30970</v>
      </c>
      <c r="L13" s="77">
        <f>K13-M13</f>
        <v>11000</v>
      </c>
      <c r="M13" s="77">
        <v>19970</v>
      </c>
      <c r="N13" s="112"/>
      <c r="O13" s="112"/>
      <c r="P13" s="112"/>
      <c r="Q13" s="112" t="s">
        <v>36</v>
      </c>
      <c r="R13" s="112"/>
      <c r="S13" s="112"/>
    </row>
    <row r="14" spans="1:19" ht="398" x14ac:dyDescent="0.2">
      <c r="A14" s="116" t="s">
        <v>47</v>
      </c>
      <c r="B14" s="113">
        <v>7</v>
      </c>
      <c r="C14" s="114" t="s">
        <v>70</v>
      </c>
      <c r="D14" s="121" t="s">
        <v>71</v>
      </c>
      <c r="E14" s="122" t="s">
        <v>72</v>
      </c>
      <c r="F14" s="117" t="s">
        <v>73</v>
      </c>
      <c r="G14" s="114" t="s">
        <v>26</v>
      </c>
      <c r="H14" s="62">
        <v>10</v>
      </c>
      <c r="I14" s="63"/>
      <c r="J14" s="114"/>
      <c r="K14" s="64">
        <v>11404</v>
      </c>
      <c r="L14" s="64">
        <f>K14-M14</f>
        <v>6888</v>
      </c>
      <c r="M14" s="64">
        <v>4516</v>
      </c>
      <c r="N14" s="114"/>
      <c r="O14" s="114" t="s">
        <v>74</v>
      </c>
      <c r="P14" s="114"/>
      <c r="Q14" s="123"/>
      <c r="R14" s="123" t="s">
        <v>707</v>
      </c>
      <c r="S14" s="123">
        <v>3137803696</v>
      </c>
    </row>
    <row r="15" spans="1:19" ht="105" x14ac:dyDescent="0.2">
      <c r="A15" s="116" t="s">
        <v>47</v>
      </c>
      <c r="B15" s="113">
        <v>8</v>
      </c>
      <c r="C15" s="114" t="s">
        <v>70</v>
      </c>
      <c r="D15" s="115" t="s">
        <v>76</v>
      </c>
      <c r="E15" s="116" t="s">
        <v>77</v>
      </c>
      <c r="F15" s="124" t="s">
        <v>78</v>
      </c>
      <c r="G15" s="116" t="s">
        <v>26</v>
      </c>
      <c r="H15" s="113">
        <v>350</v>
      </c>
      <c r="I15" s="116" t="s">
        <v>79</v>
      </c>
      <c r="J15" s="116" t="s">
        <v>80</v>
      </c>
      <c r="K15" s="74">
        <v>35000</v>
      </c>
      <c r="L15" s="114" t="s">
        <v>55</v>
      </c>
      <c r="M15" s="74">
        <v>35000</v>
      </c>
      <c r="N15" s="113" t="s">
        <v>56</v>
      </c>
      <c r="O15" s="113" t="s">
        <v>57</v>
      </c>
      <c r="P15" s="113" t="s">
        <v>54</v>
      </c>
      <c r="Q15" s="116" t="s">
        <v>81</v>
      </c>
      <c r="R15" s="116" t="s">
        <v>82</v>
      </c>
      <c r="S15" s="116" t="s">
        <v>83</v>
      </c>
    </row>
    <row r="16" spans="1:19" ht="300" x14ac:dyDescent="0.2">
      <c r="A16" s="112" t="s">
        <v>29</v>
      </c>
      <c r="B16" s="113">
        <v>9</v>
      </c>
      <c r="C16" s="114" t="s">
        <v>70</v>
      </c>
      <c r="D16" s="115" t="s">
        <v>84</v>
      </c>
      <c r="E16" s="119" t="s">
        <v>85</v>
      </c>
      <c r="F16" s="115" t="s">
        <v>86</v>
      </c>
      <c r="G16" s="113" t="s">
        <v>26</v>
      </c>
      <c r="H16" s="112"/>
      <c r="I16" s="112"/>
      <c r="J16" s="112"/>
      <c r="K16" s="77">
        <v>1200</v>
      </c>
      <c r="L16" s="77">
        <f>K16-M16</f>
        <v>300</v>
      </c>
      <c r="M16" s="77">
        <v>900</v>
      </c>
      <c r="N16" s="112"/>
      <c r="O16" s="112"/>
      <c r="P16" s="112"/>
      <c r="Q16" s="112" t="s">
        <v>87</v>
      </c>
      <c r="R16" s="112" t="s">
        <v>88</v>
      </c>
      <c r="S16" s="125" t="s">
        <v>89</v>
      </c>
    </row>
    <row r="17" spans="1:19" ht="124.75" customHeight="1" x14ac:dyDescent="0.2">
      <c r="A17" s="112" t="s">
        <v>90</v>
      </c>
      <c r="B17" s="113">
        <v>10</v>
      </c>
      <c r="C17" s="114" t="s">
        <v>22</v>
      </c>
      <c r="D17" s="115" t="s">
        <v>91</v>
      </c>
      <c r="E17" s="116" t="s">
        <v>92</v>
      </c>
      <c r="F17" s="115" t="s">
        <v>93</v>
      </c>
      <c r="G17" s="113" t="s">
        <v>33</v>
      </c>
      <c r="H17" s="112"/>
      <c r="I17" s="112"/>
      <c r="J17" s="112"/>
      <c r="K17" s="77">
        <v>9000</v>
      </c>
      <c r="L17" s="77"/>
      <c r="M17" s="77">
        <v>9000</v>
      </c>
      <c r="N17" s="112"/>
      <c r="O17" s="112"/>
      <c r="P17" s="112"/>
      <c r="Q17" s="116" t="s">
        <v>36</v>
      </c>
      <c r="R17" s="112"/>
      <c r="S17" s="112"/>
    </row>
    <row r="18" spans="1:19" ht="135" x14ac:dyDescent="0.2">
      <c r="A18" s="112" t="s">
        <v>21</v>
      </c>
      <c r="B18" s="113">
        <v>11</v>
      </c>
      <c r="C18" s="114" t="s">
        <v>70</v>
      </c>
      <c r="D18" s="115" t="s">
        <v>94</v>
      </c>
      <c r="E18" s="116" t="s">
        <v>95</v>
      </c>
      <c r="F18" s="115" t="s">
        <v>96</v>
      </c>
      <c r="G18" s="113" t="s">
        <v>33</v>
      </c>
      <c r="H18" s="112"/>
      <c r="I18" s="112"/>
      <c r="J18" s="112"/>
      <c r="K18" s="77">
        <v>70000</v>
      </c>
      <c r="L18" s="77"/>
      <c r="M18" s="77">
        <v>70000</v>
      </c>
      <c r="N18" s="112"/>
      <c r="O18" s="112"/>
      <c r="P18" s="119" t="s">
        <v>97</v>
      </c>
      <c r="Q18" s="112" t="s">
        <v>36</v>
      </c>
      <c r="R18" s="112"/>
      <c r="S18" s="112"/>
    </row>
    <row r="19" spans="1:19" ht="370" x14ac:dyDescent="0.2">
      <c r="A19" s="116" t="s">
        <v>47</v>
      </c>
      <c r="B19" s="113">
        <v>12</v>
      </c>
      <c r="C19" s="114" t="s">
        <v>70</v>
      </c>
      <c r="D19" s="117" t="s">
        <v>98</v>
      </c>
      <c r="E19" s="114" t="s">
        <v>99</v>
      </c>
      <c r="F19" s="117" t="s">
        <v>100</v>
      </c>
      <c r="G19" s="114" t="s">
        <v>26</v>
      </c>
      <c r="H19" s="62">
        <v>200</v>
      </c>
      <c r="I19" s="62" t="s">
        <v>101</v>
      </c>
      <c r="J19" s="114" t="s">
        <v>102</v>
      </c>
      <c r="K19" s="64">
        <v>1000</v>
      </c>
      <c r="L19" s="64" t="s">
        <v>103</v>
      </c>
      <c r="M19" s="64">
        <v>1000</v>
      </c>
      <c r="N19" s="114" t="s">
        <v>55</v>
      </c>
      <c r="O19" s="114" t="s">
        <v>55</v>
      </c>
      <c r="P19" s="114" t="s">
        <v>104</v>
      </c>
      <c r="Q19" s="120" t="s">
        <v>105</v>
      </c>
      <c r="R19" s="120" t="s">
        <v>106</v>
      </c>
      <c r="S19" s="71" t="s">
        <v>725</v>
      </c>
    </row>
    <row r="20" spans="1:19" ht="409.6" x14ac:dyDescent="0.2">
      <c r="A20" s="116" t="s">
        <v>47</v>
      </c>
      <c r="B20" s="113">
        <v>13</v>
      </c>
      <c r="C20" s="114" t="s">
        <v>70</v>
      </c>
      <c r="D20" s="117" t="s">
        <v>108</v>
      </c>
      <c r="E20" s="120" t="s">
        <v>109</v>
      </c>
      <c r="F20" s="117" t="s">
        <v>750</v>
      </c>
      <c r="G20" s="114" t="s">
        <v>33</v>
      </c>
      <c r="H20" s="63" t="s">
        <v>111</v>
      </c>
      <c r="I20" s="62" t="s">
        <v>112</v>
      </c>
      <c r="J20" s="114" t="s">
        <v>105</v>
      </c>
      <c r="K20" s="64">
        <v>2500</v>
      </c>
      <c r="L20" s="64">
        <f>K20-M20</f>
        <v>150</v>
      </c>
      <c r="M20" s="64">
        <v>2350</v>
      </c>
      <c r="N20" s="114" t="s">
        <v>43</v>
      </c>
      <c r="O20" s="114" t="s">
        <v>113</v>
      </c>
      <c r="P20" s="114" t="s">
        <v>114</v>
      </c>
      <c r="Q20" s="114" t="s">
        <v>115</v>
      </c>
      <c r="R20" s="114" t="s">
        <v>116</v>
      </c>
      <c r="S20" s="114" t="s">
        <v>117</v>
      </c>
    </row>
    <row r="21" spans="1:19" ht="60" x14ac:dyDescent="0.2">
      <c r="A21" s="116" t="s">
        <v>47</v>
      </c>
      <c r="B21" s="113">
        <v>14</v>
      </c>
      <c r="C21" s="114" t="s">
        <v>70</v>
      </c>
      <c r="D21" s="117" t="s">
        <v>118</v>
      </c>
      <c r="E21" s="120" t="s">
        <v>119</v>
      </c>
      <c r="F21" s="117" t="s">
        <v>120</v>
      </c>
      <c r="G21" s="114" t="s">
        <v>26</v>
      </c>
      <c r="H21" s="63">
        <v>10000000000</v>
      </c>
      <c r="I21" s="62"/>
      <c r="J21" s="114" t="s">
        <v>121</v>
      </c>
      <c r="K21" s="64"/>
      <c r="L21" s="64"/>
      <c r="M21" s="64"/>
      <c r="N21" s="114"/>
      <c r="O21" s="114"/>
      <c r="P21" s="114"/>
      <c r="Q21" s="114" t="s">
        <v>122</v>
      </c>
      <c r="R21" s="114" t="s">
        <v>82</v>
      </c>
      <c r="S21" s="114"/>
    </row>
    <row r="22" spans="1:19" ht="90" x14ac:dyDescent="0.2">
      <c r="A22" s="112" t="s">
        <v>29</v>
      </c>
      <c r="B22" s="114">
        <v>15</v>
      </c>
      <c r="C22" s="114" t="s">
        <v>123</v>
      </c>
      <c r="D22" s="117" t="s">
        <v>124</v>
      </c>
      <c r="E22" s="114" t="s">
        <v>125</v>
      </c>
      <c r="F22" s="117" t="s">
        <v>126</v>
      </c>
      <c r="G22" s="114" t="s">
        <v>26</v>
      </c>
      <c r="H22" s="62">
        <v>3500</v>
      </c>
      <c r="I22" s="63"/>
      <c r="J22" s="114" t="s">
        <v>80</v>
      </c>
      <c r="K22" s="64" t="s">
        <v>127</v>
      </c>
      <c r="L22" s="64"/>
      <c r="M22" s="64"/>
      <c r="N22" s="114" t="s">
        <v>43</v>
      </c>
      <c r="O22" s="114" t="s">
        <v>43</v>
      </c>
      <c r="P22" s="114"/>
      <c r="Q22" s="114" t="s">
        <v>65</v>
      </c>
      <c r="R22" s="114" t="s">
        <v>66</v>
      </c>
      <c r="S22" s="114">
        <v>3116226836</v>
      </c>
    </row>
    <row r="23" spans="1:19" ht="180" x14ac:dyDescent="0.2">
      <c r="A23" s="112" t="s">
        <v>90</v>
      </c>
      <c r="B23" s="114">
        <v>16</v>
      </c>
      <c r="C23" s="114" t="s">
        <v>123</v>
      </c>
      <c r="D23" s="121" t="s">
        <v>128</v>
      </c>
      <c r="E23" s="122" t="s">
        <v>129</v>
      </c>
      <c r="F23" s="115" t="s">
        <v>130</v>
      </c>
      <c r="G23" s="123" t="s">
        <v>40</v>
      </c>
      <c r="H23" s="112">
        <v>1500</v>
      </c>
      <c r="I23" s="112"/>
      <c r="J23" s="112" t="s">
        <v>131</v>
      </c>
      <c r="K23" s="77" t="s">
        <v>132</v>
      </c>
      <c r="L23" s="126"/>
      <c r="M23" s="126"/>
      <c r="N23" s="112" t="s">
        <v>74</v>
      </c>
      <c r="O23" s="112"/>
      <c r="P23" s="112"/>
      <c r="Q23" s="119" t="s">
        <v>133</v>
      </c>
      <c r="R23" s="119" t="s">
        <v>134</v>
      </c>
      <c r="S23" s="119" t="s">
        <v>135</v>
      </c>
    </row>
    <row r="24" spans="1:19" ht="180" x14ac:dyDescent="0.2">
      <c r="A24" s="112" t="s">
        <v>90</v>
      </c>
      <c r="B24" s="113">
        <v>17</v>
      </c>
      <c r="C24" s="114"/>
      <c r="D24" s="117" t="s">
        <v>136</v>
      </c>
      <c r="E24" s="114" t="s">
        <v>137</v>
      </c>
      <c r="F24" s="117" t="s">
        <v>138</v>
      </c>
      <c r="G24" s="114" t="s">
        <v>139</v>
      </c>
      <c r="H24" s="62">
        <v>100</v>
      </c>
      <c r="I24" s="63"/>
      <c r="J24" s="114" t="s">
        <v>140</v>
      </c>
      <c r="K24" s="64" t="s">
        <v>141</v>
      </c>
      <c r="L24" s="64"/>
      <c r="M24" s="64"/>
      <c r="N24" s="114" t="s">
        <v>56</v>
      </c>
      <c r="O24" s="114" t="s">
        <v>57</v>
      </c>
      <c r="P24" s="114"/>
      <c r="Q24" s="114" t="s">
        <v>142</v>
      </c>
      <c r="R24" s="114" t="s">
        <v>143</v>
      </c>
      <c r="S24" s="65" t="s">
        <v>144</v>
      </c>
    </row>
    <row r="25" spans="1:19" ht="105" x14ac:dyDescent="0.2">
      <c r="A25" s="112" t="s">
        <v>90</v>
      </c>
      <c r="B25" s="113">
        <v>18</v>
      </c>
      <c r="C25" s="114"/>
      <c r="D25" s="117" t="s">
        <v>145</v>
      </c>
      <c r="E25" s="114" t="s">
        <v>146</v>
      </c>
      <c r="F25" s="117" t="s">
        <v>147</v>
      </c>
      <c r="G25" s="114" t="s">
        <v>139</v>
      </c>
      <c r="H25" s="63" t="s">
        <v>148</v>
      </c>
      <c r="I25" s="63"/>
      <c r="J25" s="114" t="s">
        <v>149</v>
      </c>
      <c r="K25" s="114" t="s">
        <v>150</v>
      </c>
      <c r="L25" s="66"/>
      <c r="M25" s="66"/>
      <c r="N25" s="114"/>
      <c r="O25" s="114"/>
      <c r="P25" s="114"/>
      <c r="Q25" s="114" t="s">
        <v>65</v>
      </c>
      <c r="R25" s="114" t="s">
        <v>66</v>
      </c>
      <c r="S25" s="114">
        <v>3116226837</v>
      </c>
    </row>
    <row r="26" spans="1:19" ht="240" x14ac:dyDescent="0.2">
      <c r="A26" s="112" t="s">
        <v>21</v>
      </c>
      <c r="B26" s="127">
        <v>19</v>
      </c>
      <c r="C26" s="128" t="s">
        <v>123</v>
      </c>
      <c r="D26" s="128" t="s">
        <v>151</v>
      </c>
      <c r="E26" s="128" t="s">
        <v>769</v>
      </c>
      <c r="F26" s="128" t="s">
        <v>153</v>
      </c>
      <c r="G26" s="127" t="s">
        <v>26</v>
      </c>
      <c r="H26" s="127">
        <v>15</v>
      </c>
      <c r="I26" s="128" t="s">
        <v>759</v>
      </c>
      <c r="J26" s="128" t="s">
        <v>760</v>
      </c>
      <c r="K26" s="129" t="s">
        <v>761</v>
      </c>
      <c r="L26" s="129" t="s">
        <v>762</v>
      </c>
      <c r="M26" s="129" t="s">
        <v>763</v>
      </c>
      <c r="N26" s="128" t="s">
        <v>764</v>
      </c>
      <c r="O26" s="128" t="s">
        <v>765</v>
      </c>
      <c r="P26" s="128" t="s">
        <v>766</v>
      </c>
      <c r="Q26" s="128" t="s">
        <v>156</v>
      </c>
      <c r="R26" s="128" t="s">
        <v>767</v>
      </c>
      <c r="S26" s="128" t="s">
        <v>768</v>
      </c>
    </row>
    <row r="27" spans="1:19" ht="314" x14ac:dyDescent="0.2">
      <c r="A27" s="112" t="s">
        <v>21</v>
      </c>
      <c r="B27" s="127">
        <v>20</v>
      </c>
      <c r="C27" s="128" t="s">
        <v>123</v>
      </c>
      <c r="D27" s="128" t="s">
        <v>770</v>
      </c>
      <c r="E27" s="128" t="s">
        <v>780</v>
      </c>
      <c r="F27" s="128" t="s">
        <v>771</v>
      </c>
      <c r="G27" s="127" t="s">
        <v>26</v>
      </c>
      <c r="H27" s="127">
        <v>20</v>
      </c>
      <c r="I27" s="128" t="s">
        <v>772</v>
      </c>
      <c r="J27" s="128" t="s">
        <v>773</v>
      </c>
      <c r="K27" s="129" t="s">
        <v>774</v>
      </c>
      <c r="L27" s="129" t="s">
        <v>775</v>
      </c>
      <c r="M27" s="129" t="s">
        <v>776</v>
      </c>
      <c r="N27" s="128" t="s">
        <v>777</v>
      </c>
      <c r="O27" s="128" t="s">
        <v>778</v>
      </c>
      <c r="P27" s="128" t="s">
        <v>779</v>
      </c>
      <c r="Q27" s="128" t="s">
        <v>156</v>
      </c>
      <c r="R27" s="128" t="s">
        <v>767</v>
      </c>
      <c r="S27" s="128" t="s">
        <v>768</v>
      </c>
    </row>
    <row r="28" spans="1:19" ht="240" x14ac:dyDescent="0.2">
      <c r="A28" s="112" t="s">
        <v>21</v>
      </c>
      <c r="B28" s="114">
        <v>21</v>
      </c>
      <c r="C28" s="114" t="s">
        <v>123</v>
      </c>
      <c r="D28" s="121" t="s">
        <v>161</v>
      </c>
      <c r="E28" s="122" t="s">
        <v>162</v>
      </c>
      <c r="F28" s="121"/>
      <c r="G28" s="114" t="s">
        <v>139</v>
      </c>
      <c r="H28" s="122"/>
      <c r="I28" s="122"/>
      <c r="J28" s="122"/>
      <c r="K28" s="68"/>
      <c r="L28" s="68"/>
      <c r="M28" s="68"/>
      <c r="N28" s="123" t="s">
        <v>74</v>
      </c>
      <c r="O28" s="123" t="s">
        <v>74</v>
      </c>
      <c r="P28" s="123"/>
      <c r="Q28" s="113" t="s">
        <v>163</v>
      </c>
      <c r="R28" s="113" t="s">
        <v>164</v>
      </c>
      <c r="S28" s="65" t="s">
        <v>165</v>
      </c>
    </row>
    <row r="29" spans="1:19" ht="255" x14ac:dyDescent="0.2">
      <c r="A29" s="112" t="s">
        <v>90</v>
      </c>
      <c r="B29" s="114">
        <v>22</v>
      </c>
      <c r="C29" s="114" t="s">
        <v>123</v>
      </c>
      <c r="D29" s="130" t="s">
        <v>166</v>
      </c>
      <c r="E29" s="131" t="s">
        <v>167</v>
      </c>
      <c r="F29" s="117" t="s">
        <v>168</v>
      </c>
      <c r="G29" s="114" t="s">
        <v>26</v>
      </c>
      <c r="H29" s="63"/>
      <c r="I29" s="63"/>
      <c r="J29" s="114"/>
      <c r="K29" s="114">
        <v>480</v>
      </c>
      <c r="L29" s="64"/>
      <c r="M29" s="64"/>
      <c r="N29" s="114" t="s">
        <v>74</v>
      </c>
      <c r="O29" s="114" t="s">
        <v>57</v>
      </c>
      <c r="P29" s="114"/>
      <c r="Q29" s="120" t="s">
        <v>169</v>
      </c>
      <c r="R29" s="130" t="s">
        <v>170</v>
      </c>
      <c r="S29" s="132" t="s">
        <v>171</v>
      </c>
    </row>
    <row r="30" spans="1:19" ht="105" x14ac:dyDescent="0.2">
      <c r="A30" s="112" t="s">
        <v>90</v>
      </c>
      <c r="B30" s="114">
        <v>23</v>
      </c>
      <c r="C30" s="114" t="s">
        <v>123</v>
      </c>
      <c r="D30" s="117" t="s">
        <v>172</v>
      </c>
      <c r="E30" s="117" t="s">
        <v>173</v>
      </c>
      <c r="F30" s="117" t="s">
        <v>174</v>
      </c>
      <c r="G30" s="114" t="s">
        <v>175</v>
      </c>
      <c r="H30" s="63" t="s">
        <v>176</v>
      </c>
      <c r="I30" s="63"/>
      <c r="J30" s="114" t="s">
        <v>149</v>
      </c>
      <c r="K30" s="64" t="s">
        <v>177</v>
      </c>
      <c r="L30" s="64"/>
      <c r="M30" s="64"/>
      <c r="N30" s="114" t="s">
        <v>178</v>
      </c>
      <c r="O30" s="114" t="s">
        <v>179</v>
      </c>
      <c r="P30" s="114"/>
      <c r="Q30" s="114" t="s">
        <v>65</v>
      </c>
      <c r="R30" s="114" t="s">
        <v>66</v>
      </c>
      <c r="S30" s="114">
        <v>3116226838</v>
      </c>
    </row>
    <row r="31" spans="1:19" ht="90" x14ac:dyDescent="0.2">
      <c r="A31" s="112" t="s">
        <v>90</v>
      </c>
      <c r="B31" s="114">
        <v>24</v>
      </c>
      <c r="C31" s="114" t="s">
        <v>123</v>
      </c>
      <c r="D31" s="130" t="s">
        <v>180</v>
      </c>
      <c r="E31" s="131" t="s">
        <v>181</v>
      </c>
      <c r="F31" s="117" t="s">
        <v>182</v>
      </c>
      <c r="G31" s="114" t="s">
        <v>26</v>
      </c>
      <c r="H31" s="63"/>
      <c r="I31" s="63"/>
      <c r="J31" s="114"/>
      <c r="K31" s="114">
        <v>65</v>
      </c>
      <c r="L31" s="64"/>
      <c r="M31" s="64"/>
      <c r="N31" s="114" t="s">
        <v>74</v>
      </c>
      <c r="O31" s="114" t="s">
        <v>57</v>
      </c>
      <c r="P31" s="114"/>
      <c r="Q31" s="120" t="s">
        <v>183</v>
      </c>
      <c r="R31" s="130" t="s">
        <v>184</v>
      </c>
      <c r="S31" s="72" t="s">
        <v>185</v>
      </c>
    </row>
    <row r="32" spans="1:19" ht="225" x14ac:dyDescent="0.2">
      <c r="A32" s="112" t="s">
        <v>90</v>
      </c>
      <c r="B32" s="114">
        <v>25</v>
      </c>
      <c r="C32" s="114" t="s">
        <v>123</v>
      </c>
      <c r="D32" s="117" t="s">
        <v>186</v>
      </c>
      <c r="E32" s="114" t="s">
        <v>187</v>
      </c>
      <c r="F32" s="117" t="s">
        <v>188</v>
      </c>
      <c r="G32" s="114" t="s">
        <v>26</v>
      </c>
      <c r="H32" s="63">
        <v>250</v>
      </c>
      <c r="I32" s="63"/>
      <c r="J32" s="114" t="s">
        <v>189</v>
      </c>
      <c r="K32" s="114" t="s">
        <v>150</v>
      </c>
      <c r="L32" s="64"/>
      <c r="M32" s="64"/>
      <c r="N32" s="114" t="s">
        <v>57</v>
      </c>
      <c r="O32" s="114" t="s">
        <v>57</v>
      </c>
      <c r="P32" s="114"/>
      <c r="Q32" s="114" t="s">
        <v>142</v>
      </c>
      <c r="R32" s="114" t="s">
        <v>190</v>
      </c>
      <c r="S32" s="65" t="s">
        <v>191</v>
      </c>
    </row>
    <row r="33" spans="1:19" ht="409.6" x14ac:dyDescent="0.2">
      <c r="A33" s="112" t="s">
        <v>90</v>
      </c>
      <c r="B33" s="113">
        <v>26</v>
      </c>
      <c r="C33" s="114"/>
      <c r="D33" s="121" t="s">
        <v>192</v>
      </c>
      <c r="E33" s="122" t="s">
        <v>751</v>
      </c>
      <c r="F33" s="121" t="s">
        <v>752</v>
      </c>
      <c r="G33" s="114" t="s">
        <v>40</v>
      </c>
      <c r="H33" s="67" t="s">
        <v>749</v>
      </c>
      <c r="I33" s="67"/>
      <c r="J33" s="123" t="s">
        <v>193</v>
      </c>
      <c r="K33" s="68"/>
      <c r="L33" s="68"/>
      <c r="M33" s="68"/>
      <c r="N33" s="113" t="s">
        <v>54</v>
      </c>
      <c r="O33" s="123" t="s">
        <v>194</v>
      </c>
      <c r="P33" s="123" t="s">
        <v>195</v>
      </c>
      <c r="Q33" s="123" t="s">
        <v>196</v>
      </c>
      <c r="R33" s="123" t="s">
        <v>197</v>
      </c>
      <c r="S33" s="123" t="s">
        <v>198</v>
      </c>
    </row>
    <row r="34" spans="1:19" ht="409.6" x14ac:dyDescent="0.2">
      <c r="A34" s="112" t="s">
        <v>90</v>
      </c>
      <c r="B34" s="113">
        <v>27</v>
      </c>
      <c r="C34" s="114"/>
      <c r="D34" s="121" t="s">
        <v>199</v>
      </c>
      <c r="E34" s="122" t="s">
        <v>200</v>
      </c>
      <c r="F34" s="133"/>
      <c r="G34" s="114" t="s">
        <v>139</v>
      </c>
      <c r="H34" s="123"/>
      <c r="I34" s="123"/>
      <c r="J34" s="123"/>
      <c r="K34" s="68" t="s">
        <v>150</v>
      </c>
      <c r="L34" s="68"/>
      <c r="M34" s="68"/>
      <c r="N34" s="123"/>
      <c r="O34" s="123" t="s">
        <v>74</v>
      </c>
      <c r="P34" s="123"/>
      <c r="Q34" s="112"/>
      <c r="R34" s="112"/>
      <c r="S34" s="112"/>
    </row>
    <row r="35" spans="1:19" ht="105" x14ac:dyDescent="0.2">
      <c r="A35" s="112" t="s">
        <v>90</v>
      </c>
      <c r="B35" s="114">
        <v>28</v>
      </c>
      <c r="C35" s="114" t="s">
        <v>123</v>
      </c>
      <c r="D35" s="130" t="s">
        <v>201</v>
      </c>
      <c r="E35" s="131" t="s">
        <v>202</v>
      </c>
      <c r="F35" s="117" t="s">
        <v>203</v>
      </c>
      <c r="G35" s="114" t="s">
        <v>26</v>
      </c>
      <c r="H35" s="63"/>
      <c r="I35" s="63"/>
      <c r="J35" s="114"/>
      <c r="K35" s="114">
        <v>534</v>
      </c>
      <c r="L35" s="64"/>
      <c r="M35" s="64"/>
      <c r="N35" s="114" t="s">
        <v>74</v>
      </c>
      <c r="O35" s="114" t="s">
        <v>57</v>
      </c>
      <c r="P35" s="114"/>
      <c r="Q35" s="120" t="s">
        <v>204</v>
      </c>
      <c r="R35" s="130" t="s">
        <v>205</v>
      </c>
      <c r="S35" s="132" t="s">
        <v>206</v>
      </c>
    </row>
    <row r="36" spans="1:19" ht="285" x14ac:dyDescent="0.2">
      <c r="A36" s="112" t="s">
        <v>90</v>
      </c>
      <c r="B36" s="114">
        <v>29</v>
      </c>
      <c r="C36" s="114" t="s">
        <v>123</v>
      </c>
      <c r="D36" s="121" t="s">
        <v>207</v>
      </c>
      <c r="E36" s="122" t="s">
        <v>208</v>
      </c>
      <c r="F36" s="121"/>
      <c r="G36" s="114" t="s">
        <v>139</v>
      </c>
      <c r="H36" s="122"/>
      <c r="I36" s="122"/>
      <c r="J36" s="122"/>
      <c r="K36" s="73"/>
      <c r="L36" s="73"/>
      <c r="M36" s="73"/>
      <c r="N36" s="122"/>
      <c r="O36" s="122"/>
      <c r="P36" s="122"/>
      <c r="Q36" s="112"/>
      <c r="R36" s="112"/>
      <c r="S36" s="112"/>
    </row>
    <row r="37" spans="1:19" ht="409.6" x14ac:dyDescent="0.2">
      <c r="A37" s="112" t="s">
        <v>21</v>
      </c>
      <c r="B37" s="114">
        <v>30</v>
      </c>
      <c r="C37" s="114" t="s">
        <v>123</v>
      </c>
      <c r="D37" s="121" t="s">
        <v>209</v>
      </c>
      <c r="E37" s="122" t="s">
        <v>210</v>
      </c>
      <c r="F37" s="121"/>
      <c r="G37" s="114" t="s">
        <v>139</v>
      </c>
      <c r="H37" s="122"/>
      <c r="I37" s="122"/>
      <c r="J37" s="122"/>
      <c r="K37" s="68"/>
      <c r="L37" s="68"/>
      <c r="M37" s="68"/>
      <c r="N37" s="123" t="s">
        <v>74</v>
      </c>
      <c r="O37" s="123" t="s">
        <v>74</v>
      </c>
      <c r="P37" s="123"/>
      <c r="Q37" s="113" t="s">
        <v>163</v>
      </c>
      <c r="R37" s="113" t="s">
        <v>164</v>
      </c>
      <c r="S37" s="116" t="s">
        <v>165</v>
      </c>
    </row>
    <row r="38" spans="1:19" ht="409.6" x14ac:dyDescent="0.2">
      <c r="A38" s="112" t="s">
        <v>90</v>
      </c>
      <c r="B38" s="114">
        <v>31</v>
      </c>
      <c r="C38" s="114" t="s">
        <v>123</v>
      </c>
      <c r="D38" s="121" t="s">
        <v>211</v>
      </c>
      <c r="E38" s="122" t="s">
        <v>212</v>
      </c>
      <c r="F38" s="121"/>
      <c r="G38" s="114" t="s">
        <v>40</v>
      </c>
      <c r="H38" s="122"/>
      <c r="I38" s="122"/>
      <c r="J38" s="122"/>
      <c r="K38" s="68"/>
      <c r="L38" s="68"/>
      <c r="M38" s="68"/>
      <c r="N38" s="122"/>
      <c r="O38" s="122"/>
      <c r="P38" s="122"/>
      <c r="Q38" s="112"/>
      <c r="R38" s="112"/>
      <c r="S38" s="112"/>
    </row>
    <row r="39" spans="1:19" ht="240" x14ac:dyDescent="0.2">
      <c r="A39" s="112" t="s">
        <v>21</v>
      </c>
      <c r="B39" s="114">
        <v>32</v>
      </c>
      <c r="C39" s="114" t="s">
        <v>123</v>
      </c>
      <c r="D39" s="117" t="s">
        <v>213</v>
      </c>
      <c r="E39" s="123" t="s">
        <v>214</v>
      </c>
      <c r="F39" s="117" t="s">
        <v>215</v>
      </c>
      <c r="G39" s="114" t="s">
        <v>26</v>
      </c>
      <c r="H39" s="114" t="s">
        <v>216</v>
      </c>
      <c r="I39" s="114"/>
      <c r="J39" s="114"/>
      <c r="K39" s="114" t="s">
        <v>217</v>
      </c>
      <c r="L39" s="64"/>
      <c r="M39" s="64"/>
      <c r="N39" s="114"/>
      <c r="O39" s="114" t="s">
        <v>57</v>
      </c>
      <c r="P39" s="114"/>
      <c r="Q39" s="116" t="s">
        <v>218</v>
      </c>
      <c r="R39" s="116" t="s">
        <v>219</v>
      </c>
      <c r="S39" s="65" t="s">
        <v>220</v>
      </c>
    </row>
    <row r="40" spans="1:19" ht="135" x14ac:dyDescent="0.2">
      <c r="A40" s="112" t="s">
        <v>221</v>
      </c>
      <c r="B40" s="113">
        <v>33</v>
      </c>
      <c r="C40" s="114" t="s">
        <v>222</v>
      </c>
      <c r="D40" s="117" t="s">
        <v>223</v>
      </c>
      <c r="E40" s="131" t="s">
        <v>224</v>
      </c>
      <c r="F40" s="117" t="s">
        <v>225</v>
      </c>
      <c r="G40" s="114" t="s">
        <v>226</v>
      </c>
      <c r="H40" s="114" t="s">
        <v>216</v>
      </c>
      <c r="I40" s="114"/>
      <c r="J40" s="114"/>
      <c r="K40" s="64"/>
      <c r="L40" s="64"/>
      <c r="M40" s="64"/>
      <c r="N40" s="114"/>
      <c r="O40" s="114" t="s">
        <v>57</v>
      </c>
      <c r="P40" s="114"/>
      <c r="Q40" s="112"/>
      <c r="R40" s="112"/>
      <c r="S40" s="112"/>
    </row>
    <row r="41" spans="1:19" ht="120" x14ac:dyDescent="0.2">
      <c r="A41" s="112" t="s">
        <v>21</v>
      </c>
      <c r="B41" s="114">
        <v>34</v>
      </c>
      <c r="C41" s="114" t="s">
        <v>123</v>
      </c>
      <c r="D41" s="115" t="s">
        <v>227</v>
      </c>
      <c r="E41" s="116" t="s">
        <v>228</v>
      </c>
      <c r="F41" s="115" t="s">
        <v>229</v>
      </c>
      <c r="G41" s="116" t="s">
        <v>26</v>
      </c>
      <c r="H41" s="116"/>
      <c r="I41" s="116"/>
      <c r="J41" s="116"/>
      <c r="K41" s="116" t="s">
        <v>230</v>
      </c>
      <c r="L41" s="116"/>
      <c r="M41" s="134"/>
      <c r="N41" s="116"/>
      <c r="O41" s="116"/>
      <c r="P41" s="116"/>
      <c r="Q41" s="116" t="s">
        <v>231</v>
      </c>
      <c r="R41" s="135" t="s">
        <v>232</v>
      </c>
      <c r="S41" s="65" t="s">
        <v>233</v>
      </c>
    </row>
    <row r="42" spans="1:19" ht="90" x14ac:dyDescent="0.2">
      <c r="A42" s="112" t="s">
        <v>90</v>
      </c>
      <c r="B42" s="114">
        <v>35</v>
      </c>
      <c r="C42" s="114" t="s">
        <v>222</v>
      </c>
      <c r="D42" s="117" t="s">
        <v>234</v>
      </c>
      <c r="E42" s="114" t="s">
        <v>235</v>
      </c>
      <c r="F42" s="117" t="s">
        <v>236</v>
      </c>
      <c r="G42" s="114" t="s">
        <v>40</v>
      </c>
      <c r="H42" s="63">
        <v>5</v>
      </c>
      <c r="I42" s="63"/>
      <c r="J42" s="114"/>
      <c r="K42" s="64" t="s">
        <v>237</v>
      </c>
      <c r="L42" s="64"/>
      <c r="M42" s="64"/>
      <c r="N42" s="114"/>
      <c r="O42" s="114"/>
      <c r="P42" s="114"/>
      <c r="Q42" s="114" t="s">
        <v>238</v>
      </c>
      <c r="R42" s="114" t="s">
        <v>239</v>
      </c>
      <c r="S42" s="65" t="s">
        <v>240</v>
      </c>
    </row>
    <row r="43" spans="1:19" ht="384" x14ac:dyDescent="0.2">
      <c r="A43" s="114" t="s">
        <v>90</v>
      </c>
      <c r="B43" s="114">
        <v>36</v>
      </c>
      <c r="C43" s="114" t="s">
        <v>123</v>
      </c>
      <c r="D43" s="115" t="s">
        <v>241</v>
      </c>
      <c r="E43" s="116" t="s">
        <v>242</v>
      </c>
      <c r="F43" s="115" t="s">
        <v>243</v>
      </c>
      <c r="G43" s="116" t="s">
        <v>244</v>
      </c>
      <c r="H43" s="116" t="s">
        <v>245</v>
      </c>
      <c r="I43" s="116"/>
      <c r="J43" s="116" t="s">
        <v>246</v>
      </c>
      <c r="K43" s="69" t="s">
        <v>247</v>
      </c>
      <c r="L43" s="69"/>
      <c r="M43" s="69"/>
      <c r="N43" s="116" t="s">
        <v>74</v>
      </c>
      <c r="O43" s="116" t="s">
        <v>74</v>
      </c>
      <c r="P43" s="116"/>
      <c r="Q43" s="116" t="s">
        <v>248</v>
      </c>
      <c r="R43" s="116" t="s">
        <v>249</v>
      </c>
      <c r="S43" s="116" t="s">
        <v>250</v>
      </c>
    </row>
    <row r="44" spans="1:19" ht="409.6" x14ac:dyDescent="0.2">
      <c r="A44" s="116" t="s">
        <v>90</v>
      </c>
      <c r="B44" s="114">
        <v>37</v>
      </c>
      <c r="C44" s="114" t="s">
        <v>123</v>
      </c>
      <c r="D44" s="115" t="s">
        <v>251</v>
      </c>
      <c r="E44" s="116" t="s">
        <v>252</v>
      </c>
      <c r="F44" s="115" t="s">
        <v>253</v>
      </c>
      <c r="G44" s="116" t="s">
        <v>226</v>
      </c>
      <c r="H44" s="116" t="s">
        <v>254</v>
      </c>
      <c r="I44" s="116"/>
      <c r="J44" s="116"/>
      <c r="K44" s="69" t="s">
        <v>247</v>
      </c>
      <c r="L44" s="69"/>
      <c r="M44" s="69"/>
      <c r="N44" s="116" t="s">
        <v>56</v>
      </c>
      <c r="O44" s="116" t="s">
        <v>57</v>
      </c>
      <c r="P44" s="116"/>
      <c r="Q44" s="116" t="s">
        <v>255</v>
      </c>
      <c r="R44" s="116" t="s">
        <v>256</v>
      </c>
      <c r="S44" s="116">
        <v>3105382276</v>
      </c>
    </row>
    <row r="45" spans="1:19" ht="105" x14ac:dyDescent="0.2">
      <c r="A45" s="112" t="s">
        <v>21</v>
      </c>
      <c r="B45" s="114">
        <v>38</v>
      </c>
      <c r="C45" s="114" t="s">
        <v>123</v>
      </c>
      <c r="D45" s="115" t="s">
        <v>257</v>
      </c>
      <c r="E45" s="116" t="s">
        <v>258</v>
      </c>
      <c r="F45" s="115" t="s">
        <v>259</v>
      </c>
      <c r="G45" s="116" t="s">
        <v>139</v>
      </c>
      <c r="H45" s="113">
        <v>50</v>
      </c>
      <c r="I45" s="113" t="s">
        <v>260</v>
      </c>
      <c r="J45" s="116" t="s">
        <v>261</v>
      </c>
      <c r="K45" s="116" t="s">
        <v>262</v>
      </c>
      <c r="L45" s="69" t="s">
        <v>56</v>
      </c>
      <c r="M45" s="69" t="s">
        <v>263</v>
      </c>
      <c r="N45" s="113" t="s">
        <v>56</v>
      </c>
      <c r="O45" s="113" t="s">
        <v>57</v>
      </c>
      <c r="P45" s="113" t="s">
        <v>54</v>
      </c>
      <c r="Q45" s="116" t="s">
        <v>81</v>
      </c>
      <c r="R45" s="116" t="s">
        <v>82</v>
      </c>
      <c r="S45" s="116" t="s">
        <v>83</v>
      </c>
    </row>
    <row r="46" spans="1:19" ht="105" x14ac:dyDescent="0.2">
      <c r="A46" s="112" t="s">
        <v>90</v>
      </c>
      <c r="B46" s="113">
        <v>39</v>
      </c>
      <c r="C46" s="114"/>
      <c r="D46" s="115" t="s">
        <v>264</v>
      </c>
      <c r="E46" s="116" t="s">
        <v>265</v>
      </c>
      <c r="F46" s="115" t="s">
        <v>266</v>
      </c>
      <c r="G46" s="123" t="s">
        <v>26</v>
      </c>
      <c r="H46" s="113">
        <v>100</v>
      </c>
      <c r="I46" s="116" t="s">
        <v>267</v>
      </c>
      <c r="J46" s="116" t="s">
        <v>80</v>
      </c>
      <c r="K46" s="69" t="s">
        <v>247</v>
      </c>
      <c r="L46" s="69" t="s">
        <v>55</v>
      </c>
      <c r="M46" s="69" t="s">
        <v>55</v>
      </c>
      <c r="N46" s="113" t="s">
        <v>56</v>
      </c>
      <c r="O46" s="113" t="s">
        <v>57</v>
      </c>
      <c r="P46" s="113" t="s">
        <v>54</v>
      </c>
      <c r="Q46" s="116" t="s">
        <v>81</v>
      </c>
      <c r="R46" s="116" t="s">
        <v>82</v>
      </c>
      <c r="S46" s="116" t="s">
        <v>83</v>
      </c>
    </row>
    <row r="47" spans="1:19" ht="300" x14ac:dyDescent="0.2">
      <c r="A47" s="112" t="s">
        <v>90</v>
      </c>
      <c r="B47" s="114">
        <v>40</v>
      </c>
      <c r="C47" s="114" t="s">
        <v>123</v>
      </c>
      <c r="D47" s="121" t="s">
        <v>268</v>
      </c>
      <c r="E47" s="122" t="s">
        <v>269</v>
      </c>
      <c r="F47" s="133"/>
      <c r="G47" s="123" t="s">
        <v>270</v>
      </c>
      <c r="H47" s="75" t="s">
        <v>271</v>
      </c>
      <c r="I47" s="75"/>
      <c r="J47" s="122"/>
      <c r="K47" s="76"/>
      <c r="L47" s="76"/>
      <c r="M47" s="76"/>
      <c r="N47" s="123"/>
      <c r="O47" s="123" t="s">
        <v>74</v>
      </c>
      <c r="P47" s="123"/>
      <c r="Q47" s="123" t="s">
        <v>272</v>
      </c>
      <c r="R47" s="123" t="s">
        <v>273</v>
      </c>
      <c r="S47" s="120"/>
    </row>
    <row r="48" spans="1:19" ht="75" x14ac:dyDescent="0.2">
      <c r="A48" s="112" t="s">
        <v>21</v>
      </c>
      <c r="B48" s="114">
        <v>41</v>
      </c>
      <c r="C48" s="114" t="s">
        <v>123</v>
      </c>
      <c r="D48" s="115" t="s">
        <v>274</v>
      </c>
      <c r="E48" s="116" t="s">
        <v>275</v>
      </c>
      <c r="F48" s="121" t="s">
        <v>276</v>
      </c>
      <c r="G48" s="136" t="s">
        <v>26</v>
      </c>
      <c r="H48" s="113">
        <v>30</v>
      </c>
      <c r="I48" s="113"/>
      <c r="J48" s="116" t="s">
        <v>277</v>
      </c>
      <c r="K48" s="116" t="s">
        <v>278</v>
      </c>
      <c r="L48" s="69"/>
      <c r="M48" s="69"/>
      <c r="N48" s="116"/>
      <c r="O48" s="116"/>
      <c r="P48" s="116"/>
      <c r="Q48" s="116" t="s">
        <v>279</v>
      </c>
      <c r="R48" s="116" t="s">
        <v>279</v>
      </c>
      <c r="S48" s="116" t="s">
        <v>280</v>
      </c>
    </row>
    <row r="49" spans="1:19" ht="150" x14ac:dyDescent="0.2">
      <c r="A49" s="112" t="s">
        <v>21</v>
      </c>
      <c r="B49" s="114">
        <v>42</v>
      </c>
      <c r="C49" s="114" t="s">
        <v>123</v>
      </c>
      <c r="D49" s="117" t="s">
        <v>281</v>
      </c>
      <c r="E49" s="120" t="s">
        <v>282</v>
      </c>
      <c r="F49" s="117" t="s">
        <v>283</v>
      </c>
      <c r="G49" s="114" t="s">
        <v>33</v>
      </c>
      <c r="H49" s="63" t="s">
        <v>284</v>
      </c>
      <c r="I49" s="63"/>
      <c r="J49" s="114" t="s">
        <v>285</v>
      </c>
      <c r="K49" s="64" t="s">
        <v>132</v>
      </c>
      <c r="L49" s="64"/>
      <c r="M49" s="64"/>
      <c r="N49" s="114" t="s">
        <v>43</v>
      </c>
      <c r="O49" s="114" t="s">
        <v>43</v>
      </c>
      <c r="P49" s="114"/>
      <c r="Q49" s="120" t="s">
        <v>286</v>
      </c>
      <c r="R49" s="120" t="s">
        <v>287</v>
      </c>
      <c r="S49" s="120">
        <v>3214379163</v>
      </c>
    </row>
    <row r="50" spans="1:19" ht="105" x14ac:dyDescent="0.2">
      <c r="A50" s="112" t="s">
        <v>21</v>
      </c>
      <c r="B50" s="114">
        <v>43</v>
      </c>
      <c r="C50" s="114" t="s">
        <v>222</v>
      </c>
      <c r="D50" s="117" t="s">
        <v>288</v>
      </c>
      <c r="E50" s="114" t="s">
        <v>289</v>
      </c>
      <c r="F50" s="117" t="s">
        <v>290</v>
      </c>
      <c r="G50" s="114" t="s">
        <v>40</v>
      </c>
      <c r="H50" s="63">
        <v>50</v>
      </c>
      <c r="I50" s="63"/>
      <c r="J50" s="114" t="s">
        <v>246</v>
      </c>
      <c r="K50" s="64" t="s">
        <v>132</v>
      </c>
      <c r="L50" s="64"/>
      <c r="M50" s="64"/>
      <c r="N50" s="114" t="s">
        <v>54</v>
      </c>
      <c r="O50" s="114" t="s">
        <v>55</v>
      </c>
      <c r="P50" s="114"/>
      <c r="Q50" s="114" t="s">
        <v>291</v>
      </c>
      <c r="R50" s="114" t="s">
        <v>292</v>
      </c>
      <c r="S50" s="114">
        <v>3122863567</v>
      </c>
    </row>
    <row r="51" spans="1:19" ht="75" x14ac:dyDescent="0.2">
      <c r="A51" s="112" t="s">
        <v>21</v>
      </c>
      <c r="B51" s="114">
        <v>44</v>
      </c>
      <c r="C51" s="114" t="s">
        <v>222</v>
      </c>
      <c r="D51" s="117" t="s">
        <v>293</v>
      </c>
      <c r="E51" s="114" t="s">
        <v>294</v>
      </c>
      <c r="F51" s="117" t="s">
        <v>295</v>
      </c>
      <c r="G51" s="114" t="s">
        <v>40</v>
      </c>
      <c r="H51" s="63">
        <v>300</v>
      </c>
      <c r="I51" s="63"/>
      <c r="J51" s="114" t="s">
        <v>246</v>
      </c>
      <c r="K51" s="64" t="s">
        <v>132</v>
      </c>
      <c r="L51" s="64"/>
      <c r="M51" s="64"/>
      <c r="N51" s="114" t="s">
        <v>54</v>
      </c>
      <c r="O51" s="114" t="s">
        <v>55</v>
      </c>
      <c r="P51" s="114"/>
      <c r="Q51" s="114" t="s">
        <v>291</v>
      </c>
      <c r="R51" s="114" t="s">
        <v>292</v>
      </c>
      <c r="S51" s="114">
        <v>3122863567</v>
      </c>
    </row>
    <row r="52" spans="1:19" ht="314" x14ac:dyDescent="0.2">
      <c r="A52" s="112" t="s">
        <v>21</v>
      </c>
      <c r="B52" s="114">
        <v>45</v>
      </c>
      <c r="C52" s="114" t="s">
        <v>123</v>
      </c>
      <c r="D52" s="117" t="s">
        <v>296</v>
      </c>
      <c r="E52" s="114" t="s">
        <v>297</v>
      </c>
      <c r="F52" s="137" t="s">
        <v>298</v>
      </c>
      <c r="G52" s="114" t="s">
        <v>26</v>
      </c>
      <c r="H52" s="114">
        <v>120</v>
      </c>
      <c r="I52" s="114"/>
      <c r="J52" s="114" t="s">
        <v>299</v>
      </c>
      <c r="K52" s="114" t="s">
        <v>300</v>
      </c>
      <c r="L52" s="64"/>
      <c r="M52" s="64"/>
      <c r="N52" s="114" t="s">
        <v>216</v>
      </c>
      <c r="O52" s="114"/>
      <c r="P52" s="114"/>
      <c r="Q52" s="114" t="s">
        <v>301</v>
      </c>
      <c r="R52" s="114" t="s">
        <v>302</v>
      </c>
      <c r="S52" s="138" t="s">
        <v>303</v>
      </c>
    </row>
    <row r="53" spans="1:19" ht="300" x14ac:dyDescent="0.2">
      <c r="A53" s="112" t="s">
        <v>90</v>
      </c>
      <c r="B53" s="114">
        <v>46</v>
      </c>
      <c r="C53" s="114" t="s">
        <v>123</v>
      </c>
      <c r="D53" s="115" t="s">
        <v>304</v>
      </c>
      <c r="E53" s="116" t="s">
        <v>305</v>
      </c>
      <c r="F53" s="115" t="s">
        <v>306</v>
      </c>
      <c r="G53" s="116" t="s">
        <v>139</v>
      </c>
      <c r="H53" s="116">
        <v>150</v>
      </c>
      <c r="I53" s="116"/>
      <c r="J53" s="116" t="s">
        <v>307</v>
      </c>
      <c r="K53" s="116" t="s">
        <v>308</v>
      </c>
      <c r="L53" s="69"/>
      <c r="M53" s="69"/>
      <c r="N53" s="116"/>
      <c r="O53" s="116"/>
      <c r="P53" s="116"/>
      <c r="Q53" s="116" t="s">
        <v>309</v>
      </c>
      <c r="R53" s="116" t="s">
        <v>310</v>
      </c>
      <c r="S53" s="65" t="s">
        <v>311</v>
      </c>
    </row>
    <row r="54" spans="1:19" ht="135" x14ac:dyDescent="0.2">
      <c r="A54" s="112" t="s">
        <v>21</v>
      </c>
      <c r="B54" s="114">
        <v>47</v>
      </c>
      <c r="C54" s="114" t="s">
        <v>123</v>
      </c>
      <c r="D54" s="115" t="s">
        <v>312</v>
      </c>
      <c r="E54" s="116" t="s">
        <v>313</v>
      </c>
      <c r="F54" s="115" t="s">
        <v>314</v>
      </c>
      <c r="G54" s="116" t="s">
        <v>26</v>
      </c>
      <c r="H54" s="112"/>
      <c r="I54" s="112"/>
      <c r="J54" s="112"/>
      <c r="K54" s="116" t="s">
        <v>308</v>
      </c>
      <c r="L54" s="69"/>
      <c r="M54" s="69"/>
      <c r="N54" s="112"/>
      <c r="O54" s="112"/>
      <c r="P54" s="112"/>
      <c r="Q54" s="116" t="s">
        <v>315</v>
      </c>
      <c r="R54" s="116" t="s">
        <v>316</v>
      </c>
      <c r="S54" s="65" t="s">
        <v>317</v>
      </c>
    </row>
    <row r="55" spans="1:19" ht="409.6" x14ac:dyDescent="0.2">
      <c r="A55" s="112" t="s">
        <v>90</v>
      </c>
      <c r="B55" s="113">
        <v>48</v>
      </c>
      <c r="C55" s="114"/>
      <c r="D55" s="115" t="s">
        <v>318</v>
      </c>
      <c r="E55" s="116" t="s">
        <v>319</v>
      </c>
      <c r="F55" s="115" t="s">
        <v>320</v>
      </c>
      <c r="G55" s="116" t="s">
        <v>26</v>
      </c>
      <c r="H55" s="112"/>
      <c r="I55" s="112"/>
      <c r="J55" s="112"/>
      <c r="K55" s="116" t="s">
        <v>308</v>
      </c>
      <c r="L55" s="69"/>
      <c r="M55" s="69"/>
      <c r="N55" s="112"/>
      <c r="O55" s="112"/>
      <c r="P55" s="112"/>
      <c r="Q55" s="116" t="s">
        <v>196</v>
      </c>
      <c r="R55" s="116" t="s">
        <v>197</v>
      </c>
      <c r="S55" s="116" t="s">
        <v>198</v>
      </c>
    </row>
    <row r="56" spans="1:19" ht="384" x14ac:dyDescent="0.2">
      <c r="A56" s="112" t="s">
        <v>21</v>
      </c>
      <c r="B56" s="114">
        <v>49</v>
      </c>
      <c r="C56" s="114" t="s">
        <v>123</v>
      </c>
      <c r="D56" s="115" t="s">
        <v>321</v>
      </c>
      <c r="E56" s="116" t="s">
        <v>322</v>
      </c>
      <c r="F56" s="115" t="s">
        <v>323</v>
      </c>
      <c r="G56" s="116" t="s">
        <v>26</v>
      </c>
      <c r="H56" s="112"/>
      <c r="I56" s="112"/>
      <c r="J56" s="112"/>
      <c r="K56" s="116" t="s">
        <v>324</v>
      </c>
      <c r="L56" s="69"/>
      <c r="M56" s="69"/>
      <c r="N56" s="112"/>
      <c r="O56" s="112"/>
      <c r="P56" s="112"/>
      <c r="Q56" s="116" t="s">
        <v>325</v>
      </c>
      <c r="R56" s="116" t="s">
        <v>326</v>
      </c>
      <c r="S56" s="65" t="s">
        <v>327</v>
      </c>
    </row>
    <row r="57" spans="1:19" ht="270" x14ac:dyDescent="0.2">
      <c r="A57" s="112" t="s">
        <v>21</v>
      </c>
      <c r="B57" s="114">
        <v>50</v>
      </c>
      <c r="C57" s="114" t="s">
        <v>123</v>
      </c>
      <c r="D57" s="115" t="s">
        <v>328</v>
      </c>
      <c r="E57" s="116" t="s">
        <v>329</v>
      </c>
      <c r="F57" s="115"/>
      <c r="G57" s="116" t="s">
        <v>139</v>
      </c>
      <c r="H57" s="112"/>
      <c r="I57" s="112"/>
      <c r="J57" s="112"/>
      <c r="K57" s="116" t="s">
        <v>324</v>
      </c>
      <c r="L57" s="69"/>
      <c r="M57" s="69"/>
      <c r="N57" s="112"/>
      <c r="O57" s="112"/>
      <c r="P57" s="112"/>
      <c r="Q57" s="116" t="s">
        <v>315</v>
      </c>
      <c r="R57" s="123" t="s">
        <v>330</v>
      </c>
      <c r="S57" s="116" t="s">
        <v>331</v>
      </c>
    </row>
    <row r="58" spans="1:19" ht="225" x14ac:dyDescent="0.2">
      <c r="A58" s="112" t="s">
        <v>21</v>
      </c>
      <c r="B58" s="114">
        <v>51</v>
      </c>
      <c r="C58" s="114" t="s">
        <v>123</v>
      </c>
      <c r="D58" s="115" t="s">
        <v>332</v>
      </c>
      <c r="E58" s="116" t="s">
        <v>333</v>
      </c>
      <c r="F58" s="115" t="s">
        <v>334</v>
      </c>
      <c r="G58" s="116" t="s">
        <v>139</v>
      </c>
      <c r="H58" s="112"/>
      <c r="I58" s="112"/>
      <c r="J58" s="112"/>
      <c r="K58" s="116" t="s">
        <v>64</v>
      </c>
      <c r="L58" s="69"/>
      <c r="M58" s="69"/>
      <c r="N58" s="112"/>
      <c r="O58" s="112"/>
      <c r="P58" s="112"/>
      <c r="Q58" s="116" t="s">
        <v>335</v>
      </c>
      <c r="R58" s="116" t="s">
        <v>256</v>
      </c>
      <c r="S58" s="116">
        <v>3105382277</v>
      </c>
    </row>
    <row r="59" spans="1:19" ht="30" x14ac:dyDescent="0.2">
      <c r="A59" s="112" t="s">
        <v>90</v>
      </c>
      <c r="B59" s="114">
        <v>52</v>
      </c>
      <c r="C59" s="114" t="s">
        <v>123</v>
      </c>
      <c r="D59" s="115" t="s">
        <v>336</v>
      </c>
      <c r="E59" s="119"/>
      <c r="F59" s="124"/>
      <c r="G59" s="113"/>
      <c r="H59" s="112"/>
      <c r="I59" s="112"/>
      <c r="J59" s="112"/>
      <c r="K59" s="77"/>
      <c r="L59" s="77"/>
      <c r="M59" s="77"/>
      <c r="N59" s="112"/>
      <c r="O59" s="112"/>
      <c r="P59" s="112"/>
      <c r="Q59" s="112"/>
      <c r="R59" s="112"/>
      <c r="S59" s="112"/>
    </row>
    <row r="60" spans="1:19" ht="15" x14ac:dyDescent="0.2">
      <c r="A60" s="112" t="s">
        <v>90</v>
      </c>
      <c r="B60" s="114">
        <v>53</v>
      </c>
      <c r="C60" s="114" t="s">
        <v>123</v>
      </c>
      <c r="D60" s="115" t="s">
        <v>337</v>
      </c>
      <c r="E60" s="119"/>
      <c r="F60" s="124"/>
      <c r="G60" s="113"/>
      <c r="H60" s="112"/>
      <c r="I60" s="112"/>
      <c r="J60" s="112"/>
      <c r="K60" s="77"/>
      <c r="L60" s="77"/>
      <c r="M60" s="77"/>
      <c r="N60" s="112"/>
      <c r="O60" s="112"/>
      <c r="P60" s="112"/>
      <c r="Q60" s="112"/>
      <c r="R60" s="112"/>
      <c r="S60" s="112"/>
    </row>
    <row r="61" spans="1:19" ht="45" x14ac:dyDescent="0.2">
      <c r="A61" s="112" t="s">
        <v>90</v>
      </c>
      <c r="B61" s="114">
        <v>54</v>
      </c>
      <c r="C61" s="114" t="s">
        <v>123</v>
      </c>
      <c r="D61" s="115" t="s">
        <v>338</v>
      </c>
      <c r="E61" s="119" t="s">
        <v>339</v>
      </c>
      <c r="F61" s="115" t="s">
        <v>340</v>
      </c>
      <c r="G61" s="113" t="s">
        <v>175</v>
      </c>
      <c r="H61" s="112"/>
      <c r="I61" s="119" t="s">
        <v>341</v>
      </c>
      <c r="J61" s="112"/>
      <c r="K61" s="77">
        <v>12000</v>
      </c>
      <c r="L61" s="77">
        <v>3000</v>
      </c>
      <c r="M61" s="77">
        <f>K61-L61</f>
        <v>9000</v>
      </c>
      <c r="N61" s="112"/>
      <c r="O61" s="112"/>
      <c r="P61" s="112"/>
      <c r="Q61" s="112" t="s">
        <v>36</v>
      </c>
      <c r="R61" s="112"/>
      <c r="S61" s="112"/>
    </row>
    <row r="62" spans="1:19" ht="30" x14ac:dyDescent="0.2">
      <c r="A62" s="112" t="s">
        <v>90</v>
      </c>
      <c r="B62" s="114">
        <v>55</v>
      </c>
      <c r="C62" s="114" t="s">
        <v>123</v>
      </c>
      <c r="D62" s="115" t="s">
        <v>342</v>
      </c>
      <c r="E62" s="119"/>
      <c r="F62" s="124"/>
      <c r="G62" s="113" t="s">
        <v>40</v>
      </c>
      <c r="H62" s="112"/>
      <c r="I62" s="112"/>
      <c r="J62" s="112"/>
      <c r="K62" s="77"/>
      <c r="L62" s="77"/>
      <c r="M62" s="77"/>
      <c r="N62" s="112"/>
      <c r="O62" s="112"/>
      <c r="P62" s="112"/>
      <c r="Q62" s="112" t="s">
        <v>36</v>
      </c>
      <c r="R62" s="112"/>
      <c r="S62" s="112"/>
    </row>
    <row r="63" spans="1:19" ht="30" x14ac:dyDescent="0.2">
      <c r="A63" s="112" t="s">
        <v>90</v>
      </c>
      <c r="B63" s="114">
        <v>56</v>
      </c>
      <c r="C63" s="114" t="s">
        <v>123</v>
      </c>
      <c r="D63" s="115" t="s">
        <v>343</v>
      </c>
      <c r="E63" s="119" t="s">
        <v>344</v>
      </c>
      <c r="F63" s="124"/>
      <c r="G63" s="113" t="s">
        <v>40</v>
      </c>
      <c r="H63" s="112"/>
      <c r="I63" s="112"/>
      <c r="J63" s="112"/>
      <c r="K63" s="77"/>
      <c r="L63" s="77"/>
      <c r="M63" s="77"/>
      <c r="N63" s="112"/>
      <c r="O63" s="112"/>
      <c r="P63" s="112"/>
      <c r="Q63" s="112" t="s">
        <v>36</v>
      </c>
      <c r="R63" s="112"/>
      <c r="S63" s="112"/>
    </row>
    <row r="64" spans="1:19" ht="30" x14ac:dyDescent="0.2">
      <c r="A64" s="112" t="s">
        <v>90</v>
      </c>
      <c r="B64" s="114">
        <v>57</v>
      </c>
      <c r="C64" s="114" t="s">
        <v>123</v>
      </c>
      <c r="D64" s="115" t="s">
        <v>345</v>
      </c>
      <c r="E64" s="119" t="s">
        <v>346</v>
      </c>
      <c r="F64" s="124"/>
      <c r="G64" s="113" t="s">
        <v>26</v>
      </c>
      <c r="H64" s="112"/>
      <c r="I64" s="112"/>
      <c r="J64" s="112"/>
      <c r="K64" s="77">
        <v>4500</v>
      </c>
      <c r="L64" s="77"/>
      <c r="M64" s="77"/>
      <c r="N64" s="112"/>
      <c r="O64" s="112"/>
      <c r="P64" s="112"/>
      <c r="Q64" s="112" t="s">
        <v>36</v>
      </c>
      <c r="R64" s="112"/>
      <c r="S64" s="112"/>
    </row>
    <row r="65" spans="1:19" ht="30" x14ac:dyDescent="0.2">
      <c r="A65" s="112" t="s">
        <v>90</v>
      </c>
      <c r="B65" s="114">
        <v>58</v>
      </c>
      <c r="C65" s="114" t="s">
        <v>123</v>
      </c>
      <c r="D65" s="115" t="s">
        <v>347</v>
      </c>
      <c r="E65" s="119" t="s">
        <v>348</v>
      </c>
      <c r="F65" s="124"/>
      <c r="G65" s="113" t="s">
        <v>40</v>
      </c>
      <c r="H65" s="112"/>
      <c r="I65" s="112"/>
      <c r="J65" s="112"/>
      <c r="K65" s="77">
        <v>22000</v>
      </c>
      <c r="L65" s="77"/>
      <c r="M65" s="77">
        <v>22000</v>
      </c>
      <c r="N65" s="112"/>
      <c r="O65" s="112"/>
      <c r="P65" s="112"/>
      <c r="Q65" s="112" t="s">
        <v>36</v>
      </c>
      <c r="R65" s="112"/>
      <c r="S65" s="112"/>
    </row>
    <row r="66" spans="1:19" ht="30" x14ac:dyDescent="0.2">
      <c r="A66" s="112" t="s">
        <v>90</v>
      </c>
      <c r="B66" s="114">
        <v>59</v>
      </c>
      <c r="C66" s="114" t="s">
        <v>123</v>
      </c>
      <c r="D66" s="115" t="s">
        <v>349</v>
      </c>
      <c r="E66" s="119"/>
      <c r="F66" s="124"/>
      <c r="G66" s="113" t="s">
        <v>40</v>
      </c>
      <c r="H66" s="112"/>
      <c r="I66" s="112"/>
      <c r="J66" s="112"/>
      <c r="K66" s="77"/>
      <c r="L66" s="77"/>
      <c r="M66" s="77"/>
      <c r="N66" s="112"/>
      <c r="O66" s="112"/>
      <c r="P66" s="112"/>
      <c r="Q66" s="112"/>
      <c r="R66" s="112"/>
      <c r="S66" s="112"/>
    </row>
    <row r="67" spans="1:19" ht="120" x14ac:dyDescent="0.2">
      <c r="A67" s="112" t="s">
        <v>90</v>
      </c>
      <c r="B67" s="113">
        <v>60</v>
      </c>
      <c r="C67" s="114" t="s">
        <v>222</v>
      </c>
      <c r="D67" s="117" t="s">
        <v>350</v>
      </c>
      <c r="E67" s="114" t="s">
        <v>351</v>
      </c>
      <c r="F67" s="117" t="s">
        <v>352</v>
      </c>
      <c r="G67" s="114" t="s">
        <v>26</v>
      </c>
      <c r="H67" s="63" t="s">
        <v>353</v>
      </c>
      <c r="I67" s="63"/>
      <c r="J67" s="114" t="s">
        <v>102</v>
      </c>
      <c r="K67" s="120" t="s">
        <v>354</v>
      </c>
      <c r="L67" s="66"/>
      <c r="M67" s="66"/>
      <c r="N67" s="114" t="s">
        <v>355</v>
      </c>
      <c r="O67" s="114" t="s">
        <v>356</v>
      </c>
      <c r="P67" s="114"/>
      <c r="Q67" s="114" t="s">
        <v>357</v>
      </c>
      <c r="R67" s="114" t="s">
        <v>358</v>
      </c>
      <c r="S67" s="114" t="s">
        <v>359</v>
      </c>
    </row>
    <row r="68" spans="1:19" ht="75" x14ac:dyDescent="0.2">
      <c r="A68" s="112" t="s">
        <v>90</v>
      </c>
      <c r="B68" s="113">
        <v>61</v>
      </c>
      <c r="C68" s="114" t="s">
        <v>222</v>
      </c>
      <c r="D68" s="117" t="s">
        <v>360</v>
      </c>
      <c r="E68" s="120" t="s">
        <v>361</v>
      </c>
      <c r="F68" s="117" t="s">
        <v>362</v>
      </c>
      <c r="G68" s="114" t="s">
        <v>363</v>
      </c>
      <c r="H68" s="70" t="s">
        <v>364</v>
      </c>
      <c r="I68" s="70"/>
      <c r="J68" s="120" t="s">
        <v>149</v>
      </c>
      <c r="K68" s="64" t="s">
        <v>177</v>
      </c>
      <c r="L68" s="66"/>
      <c r="M68" s="66"/>
      <c r="N68" s="120" t="s">
        <v>43</v>
      </c>
      <c r="O68" s="120" t="s">
        <v>365</v>
      </c>
      <c r="P68" s="120"/>
      <c r="Q68" s="120" t="s">
        <v>65</v>
      </c>
      <c r="R68" s="120" t="s">
        <v>66</v>
      </c>
      <c r="S68" s="120">
        <v>3116226837</v>
      </c>
    </row>
    <row r="69" spans="1:19" ht="409.6" x14ac:dyDescent="0.2">
      <c r="A69" s="112" t="s">
        <v>90</v>
      </c>
      <c r="B69" s="113">
        <v>62</v>
      </c>
      <c r="C69" s="114" t="s">
        <v>222</v>
      </c>
      <c r="D69" s="121" t="s">
        <v>366</v>
      </c>
      <c r="E69" s="122" t="s">
        <v>367</v>
      </c>
      <c r="F69" s="121"/>
      <c r="G69" s="114" t="s">
        <v>40</v>
      </c>
      <c r="H69" s="122"/>
      <c r="I69" s="122"/>
      <c r="J69" s="122"/>
      <c r="K69" s="68"/>
      <c r="L69" s="68"/>
      <c r="M69" s="68"/>
      <c r="N69" s="123" t="s">
        <v>74</v>
      </c>
      <c r="O69" s="123" t="s">
        <v>74</v>
      </c>
      <c r="P69" s="123"/>
      <c r="Q69" s="112"/>
      <c r="R69" s="112"/>
      <c r="S69" s="112"/>
    </row>
    <row r="70" spans="1:19" ht="270" x14ac:dyDescent="0.2">
      <c r="A70" s="112" t="s">
        <v>90</v>
      </c>
      <c r="B70" s="113">
        <v>63</v>
      </c>
      <c r="C70" s="114" t="s">
        <v>222</v>
      </c>
      <c r="D70" s="117" t="s">
        <v>368</v>
      </c>
      <c r="E70" s="120" t="s">
        <v>369</v>
      </c>
      <c r="F70" s="117" t="s">
        <v>370</v>
      </c>
      <c r="G70" s="114" t="s">
        <v>40</v>
      </c>
      <c r="H70" s="63" t="s">
        <v>371</v>
      </c>
      <c r="I70" s="63"/>
      <c r="J70" s="114" t="s">
        <v>372</v>
      </c>
      <c r="K70" s="66"/>
      <c r="L70" s="66"/>
      <c r="M70" s="66"/>
      <c r="N70" s="114" t="s">
        <v>56</v>
      </c>
      <c r="O70" s="114" t="s">
        <v>373</v>
      </c>
      <c r="P70" s="114"/>
      <c r="Q70" s="120" t="s">
        <v>374</v>
      </c>
      <c r="R70" s="120" t="s">
        <v>375</v>
      </c>
      <c r="S70" s="71" t="s">
        <v>376</v>
      </c>
    </row>
    <row r="71" spans="1:19" ht="60" x14ac:dyDescent="0.2">
      <c r="A71" s="112" t="s">
        <v>90</v>
      </c>
      <c r="B71" s="113">
        <v>64</v>
      </c>
      <c r="C71" s="114" t="s">
        <v>222</v>
      </c>
      <c r="D71" s="130" t="s">
        <v>377</v>
      </c>
      <c r="E71" s="139" t="s">
        <v>378</v>
      </c>
      <c r="F71" s="117" t="s">
        <v>378</v>
      </c>
      <c r="G71" s="120" t="s">
        <v>379</v>
      </c>
      <c r="H71" s="63"/>
      <c r="I71" s="63"/>
      <c r="J71" s="114"/>
      <c r="K71" s="64">
        <v>29</v>
      </c>
      <c r="L71" s="64"/>
      <c r="M71" s="64"/>
      <c r="N71" s="114" t="s">
        <v>74</v>
      </c>
      <c r="O71" s="114" t="s">
        <v>57</v>
      </c>
      <c r="P71" s="114"/>
      <c r="Q71" s="120" t="s">
        <v>380</v>
      </c>
      <c r="R71" s="130" t="s">
        <v>381</v>
      </c>
      <c r="S71" s="72" t="s">
        <v>382</v>
      </c>
    </row>
    <row r="72" spans="1:19" ht="105" x14ac:dyDescent="0.2">
      <c r="A72" s="112" t="s">
        <v>90</v>
      </c>
      <c r="B72" s="113">
        <v>65</v>
      </c>
      <c r="C72" s="114" t="s">
        <v>222</v>
      </c>
      <c r="D72" s="130" t="s">
        <v>383</v>
      </c>
      <c r="E72" s="131" t="s">
        <v>384</v>
      </c>
      <c r="F72" s="117" t="s">
        <v>385</v>
      </c>
      <c r="G72" s="120" t="s">
        <v>40</v>
      </c>
      <c r="H72" s="63"/>
      <c r="I72" s="63"/>
      <c r="J72" s="114"/>
      <c r="K72" s="114">
        <v>150</v>
      </c>
      <c r="L72" s="64"/>
      <c r="M72" s="64"/>
      <c r="N72" s="114" t="s">
        <v>74</v>
      </c>
      <c r="O72" s="114" t="s">
        <v>57</v>
      </c>
      <c r="P72" s="114"/>
      <c r="Q72" s="120" t="s">
        <v>383</v>
      </c>
      <c r="R72" s="130" t="s">
        <v>386</v>
      </c>
      <c r="S72" s="72" t="s">
        <v>387</v>
      </c>
    </row>
    <row r="73" spans="1:19" ht="120" x14ac:dyDescent="0.2">
      <c r="A73" s="112" t="s">
        <v>90</v>
      </c>
      <c r="B73" s="113">
        <v>66</v>
      </c>
      <c r="C73" s="114" t="s">
        <v>222</v>
      </c>
      <c r="D73" s="117" t="s">
        <v>388</v>
      </c>
      <c r="E73" s="114" t="s">
        <v>389</v>
      </c>
      <c r="F73" s="117" t="s">
        <v>390</v>
      </c>
      <c r="G73" s="114" t="s">
        <v>40</v>
      </c>
      <c r="H73" s="63">
        <v>50</v>
      </c>
      <c r="I73" s="63"/>
      <c r="J73" s="114" t="s">
        <v>391</v>
      </c>
      <c r="K73" s="64" t="s">
        <v>392</v>
      </c>
      <c r="L73" s="64"/>
      <c r="M73" s="64"/>
      <c r="N73" s="114" t="s">
        <v>393</v>
      </c>
      <c r="O73" s="114" t="s">
        <v>56</v>
      </c>
      <c r="P73" s="114"/>
      <c r="Q73" s="114" t="s">
        <v>156</v>
      </c>
      <c r="R73" s="114" t="s">
        <v>394</v>
      </c>
      <c r="S73" s="114">
        <v>3214379163</v>
      </c>
    </row>
    <row r="74" spans="1:19" ht="255" x14ac:dyDescent="0.2">
      <c r="A74" s="112" t="s">
        <v>90</v>
      </c>
      <c r="B74" s="113">
        <v>67</v>
      </c>
      <c r="C74" s="114" t="s">
        <v>222</v>
      </c>
      <c r="D74" s="117" t="s">
        <v>395</v>
      </c>
      <c r="E74" s="120" t="s">
        <v>396</v>
      </c>
      <c r="F74" s="117" t="s">
        <v>397</v>
      </c>
      <c r="G74" s="114" t="s">
        <v>26</v>
      </c>
      <c r="H74" s="63">
        <v>16000</v>
      </c>
      <c r="I74" s="63"/>
      <c r="J74" s="114"/>
      <c r="K74" s="120" t="s">
        <v>398</v>
      </c>
      <c r="L74" s="66"/>
      <c r="M74" s="66"/>
      <c r="N74" s="114" t="s">
        <v>57</v>
      </c>
      <c r="O74" s="114" t="s">
        <v>57</v>
      </c>
      <c r="P74" s="114"/>
      <c r="Q74" s="114" t="s">
        <v>58</v>
      </c>
      <c r="R74" s="114" t="s">
        <v>399</v>
      </c>
      <c r="S74" s="114" t="s">
        <v>400</v>
      </c>
    </row>
    <row r="75" spans="1:19" ht="314" x14ac:dyDescent="0.2">
      <c r="A75" s="112" t="s">
        <v>90</v>
      </c>
      <c r="B75" s="113">
        <v>68</v>
      </c>
      <c r="C75" s="114" t="s">
        <v>222</v>
      </c>
      <c r="D75" s="121" t="s">
        <v>241</v>
      </c>
      <c r="E75" s="122" t="s">
        <v>401</v>
      </c>
      <c r="F75" s="121"/>
      <c r="G75" s="114" t="s">
        <v>40</v>
      </c>
      <c r="H75" s="122"/>
      <c r="I75" s="122"/>
      <c r="J75" s="122"/>
      <c r="K75" s="68" t="s">
        <v>247</v>
      </c>
      <c r="L75" s="68"/>
      <c r="M75" s="68"/>
      <c r="N75" s="122"/>
      <c r="O75" s="123" t="s">
        <v>74</v>
      </c>
      <c r="P75" s="123"/>
      <c r="Q75" s="112"/>
      <c r="R75" s="112"/>
      <c r="S75" s="112"/>
    </row>
    <row r="76" spans="1:19" ht="180" x14ac:dyDescent="0.2">
      <c r="A76" s="112" t="s">
        <v>90</v>
      </c>
      <c r="B76" s="113">
        <v>69</v>
      </c>
      <c r="C76" s="114" t="s">
        <v>222</v>
      </c>
      <c r="D76" s="121" t="s">
        <v>402</v>
      </c>
      <c r="E76" s="121" t="s">
        <v>403</v>
      </c>
      <c r="F76" s="133"/>
      <c r="G76" s="114" t="s">
        <v>40</v>
      </c>
      <c r="H76" s="123"/>
      <c r="I76" s="123"/>
      <c r="J76" s="123"/>
      <c r="K76" s="68" t="s">
        <v>247</v>
      </c>
      <c r="L76" s="68"/>
      <c r="M76" s="68"/>
      <c r="N76" s="123"/>
      <c r="O76" s="123" t="s">
        <v>74</v>
      </c>
      <c r="P76" s="123"/>
      <c r="Q76" s="112"/>
      <c r="R76" s="112"/>
      <c r="S76" s="112"/>
    </row>
    <row r="77" spans="1:19" ht="270" x14ac:dyDescent="0.2">
      <c r="A77" s="112" t="s">
        <v>90</v>
      </c>
      <c r="B77" s="113">
        <v>70</v>
      </c>
      <c r="C77" s="114" t="s">
        <v>222</v>
      </c>
      <c r="D77" s="121" t="s">
        <v>328</v>
      </c>
      <c r="E77" s="122" t="s">
        <v>404</v>
      </c>
      <c r="F77" s="121"/>
      <c r="G77" s="114" t="s">
        <v>40</v>
      </c>
      <c r="H77" s="122"/>
      <c r="I77" s="122"/>
      <c r="J77" s="122"/>
      <c r="K77" s="73"/>
      <c r="L77" s="73"/>
      <c r="M77" s="73"/>
      <c r="N77" s="122"/>
      <c r="O77" s="123" t="s">
        <v>74</v>
      </c>
      <c r="P77" s="123"/>
      <c r="Q77" s="112"/>
      <c r="R77" s="112"/>
      <c r="S77" s="112"/>
    </row>
    <row r="78" spans="1:19" ht="409.6" x14ac:dyDescent="0.2">
      <c r="A78" s="112" t="s">
        <v>90</v>
      </c>
      <c r="B78" s="113">
        <v>71</v>
      </c>
      <c r="C78" s="114" t="s">
        <v>222</v>
      </c>
      <c r="D78" s="121" t="s">
        <v>405</v>
      </c>
      <c r="E78" s="122" t="s">
        <v>406</v>
      </c>
      <c r="F78" s="121" t="s">
        <v>407</v>
      </c>
      <c r="G78" s="114" t="s">
        <v>139</v>
      </c>
      <c r="H78" s="122"/>
      <c r="I78" s="122"/>
      <c r="J78" s="122" t="s">
        <v>216</v>
      </c>
      <c r="K78" s="68"/>
      <c r="L78" s="68"/>
      <c r="M78" s="68"/>
      <c r="N78" s="122" t="s">
        <v>74</v>
      </c>
      <c r="O78" s="122" t="s">
        <v>74</v>
      </c>
      <c r="P78" s="122"/>
      <c r="Q78" s="112"/>
      <c r="R78" s="119" t="s">
        <v>408</v>
      </c>
      <c r="S78" s="112"/>
    </row>
    <row r="79" spans="1:19" ht="15" x14ac:dyDescent="0.2">
      <c r="A79" s="112" t="s">
        <v>90</v>
      </c>
      <c r="B79" s="113">
        <v>72</v>
      </c>
      <c r="C79" s="114" t="s">
        <v>222</v>
      </c>
      <c r="D79" s="121" t="s">
        <v>409</v>
      </c>
      <c r="E79" s="140"/>
      <c r="F79" s="121" t="s">
        <v>410</v>
      </c>
      <c r="G79" s="114" t="s">
        <v>244</v>
      </c>
      <c r="H79" s="122"/>
      <c r="I79" s="122"/>
      <c r="J79" s="122"/>
      <c r="K79" s="68"/>
      <c r="L79" s="68"/>
      <c r="M79" s="68"/>
      <c r="N79" s="122" t="s">
        <v>411</v>
      </c>
      <c r="O79" s="122"/>
      <c r="P79" s="122"/>
      <c r="Q79" s="112"/>
      <c r="R79" s="112"/>
      <c r="S79" s="112"/>
    </row>
    <row r="80" spans="1:19" ht="75" x14ac:dyDescent="0.2">
      <c r="A80" s="112" t="s">
        <v>90</v>
      </c>
      <c r="B80" s="113">
        <v>73</v>
      </c>
      <c r="C80" s="114" t="s">
        <v>222</v>
      </c>
      <c r="D80" s="121" t="s">
        <v>412</v>
      </c>
      <c r="E80" s="122" t="s">
        <v>413</v>
      </c>
      <c r="F80" s="121" t="s">
        <v>414</v>
      </c>
      <c r="G80" s="114" t="s">
        <v>244</v>
      </c>
      <c r="H80" s="122"/>
      <c r="I80" s="122"/>
      <c r="J80" s="122"/>
      <c r="K80" s="68"/>
      <c r="L80" s="68"/>
      <c r="M80" s="68"/>
      <c r="N80" s="122" t="s">
        <v>411</v>
      </c>
      <c r="O80" s="122" t="s">
        <v>411</v>
      </c>
      <c r="P80" s="122"/>
      <c r="Q80" s="112"/>
      <c r="R80" s="112"/>
      <c r="S80" s="112"/>
    </row>
    <row r="81" spans="1:19" ht="135" x14ac:dyDescent="0.2">
      <c r="A81" s="112" t="s">
        <v>90</v>
      </c>
      <c r="B81" s="113">
        <v>74</v>
      </c>
      <c r="C81" s="114" t="s">
        <v>222</v>
      </c>
      <c r="D81" s="121" t="s">
        <v>415</v>
      </c>
      <c r="E81" s="122" t="s">
        <v>416</v>
      </c>
      <c r="F81" s="121" t="s">
        <v>417</v>
      </c>
      <c r="G81" s="114" t="s">
        <v>244</v>
      </c>
      <c r="H81" s="122"/>
      <c r="I81" s="122"/>
      <c r="J81" s="122" t="s">
        <v>411</v>
      </c>
      <c r="K81" s="68"/>
      <c r="L81" s="68"/>
      <c r="M81" s="68"/>
      <c r="N81" s="122" t="s">
        <v>411</v>
      </c>
      <c r="O81" s="122" t="s">
        <v>411</v>
      </c>
      <c r="P81" s="122"/>
      <c r="Q81" s="112"/>
      <c r="R81" s="112"/>
      <c r="S81" s="112"/>
    </row>
    <row r="82" spans="1:19" ht="210" x14ac:dyDescent="0.2">
      <c r="A82" s="112" t="s">
        <v>90</v>
      </c>
      <c r="B82" s="113">
        <v>75</v>
      </c>
      <c r="C82" s="114" t="s">
        <v>222</v>
      </c>
      <c r="D82" s="121" t="s">
        <v>418</v>
      </c>
      <c r="E82" s="122" t="s">
        <v>419</v>
      </c>
      <c r="F82" s="121" t="s">
        <v>420</v>
      </c>
      <c r="G82" s="114" t="s">
        <v>244</v>
      </c>
      <c r="H82" s="122"/>
      <c r="I82" s="122"/>
      <c r="J82" s="122"/>
      <c r="K82" s="68"/>
      <c r="L82" s="68"/>
      <c r="M82" s="68"/>
      <c r="N82" s="122" t="s">
        <v>411</v>
      </c>
      <c r="O82" s="122"/>
      <c r="P82" s="122"/>
      <c r="Q82" s="112"/>
      <c r="R82" s="112"/>
      <c r="S82" s="112"/>
    </row>
    <row r="83" spans="1:19" ht="105" x14ac:dyDescent="0.2">
      <c r="A83" s="112" t="s">
        <v>90</v>
      </c>
      <c r="B83" s="113">
        <v>76</v>
      </c>
      <c r="C83" s="114" t="s">
        <v>222</v>
      </c>
      <c r="D83" s="117" t="s">
        <v>421</v>
      </c>
      <c r="E83" s="131" t="s">
        <v>422</v>
      </c>
      <c r="F83" s="117" t="s">
        <v>423</v>
      </c>
      <c r="G83" s="114" t="s">
        <v>226</v>
      </c>
      <c r="H83" s="114" t="s">
        <v>216</v>
      </c>
      <c r="I83" s="114"/>
      <c r="J83" s="114"/>
      <c r="K83" s="64" t="s">
        <v>392</v>
      </c>
      <c r="L83" s="64"/>
      <c r="M83" s="64"/>
      <c r="N83" s="114"/>
      <c r="O83" s="114"/>
      <c r="P83" s="114"/>
      <c r="Q83" s="112"/>
      <c r="R83" s="112"/>
      <c r="S83" s="112"/>
    </row>
    <row r="84" spans="1:19" ht="90" x14ac:dyDescent="0.2">
      <c r="A84" s="112" t="s">
        <v>90</v>
      </c>
      <c r="B84" s="113">
        <v>77</v>
      </c>
      <c r="C84" s="114" t="s">
        <v>222</v>
      </c>
      <c r="D84" s="121" t="s">
        <v>424</v>
      </c>
      <c r="E84" s="122" t="s">
        <v>425</v>
      </c>
      <c r="F84" s="117"/>
      <c r="G84" s="120" t="s">
        <v>40</v>
      </c>
      <c r="H84" s="63">
        <v>10</v>
      </c>
      <c r="I84" s="63"/>
      <c r="J84" s="114"/>
      <c r="K84" s="66" t="s">
        <v>426</v>
      </c>
      <c r="L84" s="66"/>
      <c r="M84" s="66"/>
      <c r="N84" s="114" t="s">
        <v>43</v>
      </c>
      <c r="O84" s="114" t="s">
        <v>43</v>
      </c>
      <c r="P84" s="114"/>
      <c r="Q84" s="123" t="s">
        <v>427</v>
      </c>
      <c r="R84" s="123" t="s">
        <v>428</v>
      </c>
      <c r="S84" s="65" t="s">
        <v>429</v>
      </c>
    </row>
    <row r="85" spans="1:19" ht="240" x14ac:dyDescent="0.2">
      <c r="A85" s="116" t="s">
        <v>90</v>
      </c>
      <c r="B85" s="113">
        <v>78</v>
      </c>
      <c r="C85" s="114" t="s">
        <v>222</v>
      </c>
      <c r="D85" s="115" t="s">
        <v>332</v>
      </c>
      <c r="E85" s="116" t="s">
        <v>333</v>
      </c>
      <c r="F85" s="115" t="s">
        <v>430</v>
      </c>
      <c r="G85" s="116" t="s">
        <v>40</v>
      </c>
      <c r="H85" s="116" t="s">
        <v>254</v>
      </c>
      <c r="I85" s="116"/>
      <c r="J85" s="116"/>
      <c r="K85" s="69" t="s">
        <v>426</v>
      </c>
      <c r="L85" s="69"/>
      <c r="M85" s="69"/>
      <c r="N85" s="116" t="s">
        <v>56</v>
      </c>
      <c r="O85" s="116" t="s">
        <v>57</v>
      </c>
      <c r="P85" s="116"/>
      <c r="Q85" s="116" t="s">
        <v>335</v>
      </c>
      <c r="R85" s="116" t="s">
        <v>256</v>
      </c>
      <c r="S85" s="116">
        <v>3105382277</v>
      </c>
    </row>
    <row r="86" spans="1:19" ht="60" x14ac:dyDescent="0.2">
      <c r="A86" s="112" t="s">
        <v>90</v>
      </c>
      <c r="B86" s="113">
        <v>79</v>
      </c>
      <c r="C86" s="114" t="s">
        <v>222</v>
      </c>
      <c r="D86" s="115" t="s">
        <v>431</v>
      </c>
      <c r="E86" s="116" t="s">
        <v>432</v>
      </c>
      <c r="F86" s="115" t="s">
        <v>433</v>
      </c>
      <c r="G86" s="116" t="s">
        <v>40</v>
      </c>
      <c r="H86" s="116">
        <v>25</v>
      </c>
      <c r="I86" s="116" t="s">
        <v>434</v>
      </c>
      <c r="J86" s="116" t="s">
        <v>80</v>
      </c>
      <c r="K86" s="69" t="s">
        <v>247</v>
      </c>
      <c r="L86" s="69" t="s">
        <v>435</v>
      </c>
      <c r="M86" s="69" t="s">
        <v>436</v>
      </c>
      <c r="N86" s="116" t="s">
        <v>56</v>
      </c>
      <c r="O86" s="116" t="s">
        <v>56</v>
      </c>
      <c r="P86" s="116" t="s">
        <v>54</v>
      </c>
      <c r="Q86" s="116" t="s">
        <v>81</v>
      </c>
      <c r="R86" s="116" t="s">
        <v>82</v>
      </c>
      <c r="S86" s="116" t="s">
        <v>83</v>
      </c>
    </row>
    <row r="87" spans="1:19" ht="105" x14ac:dyDescent="0.2">
      <c r="A87" s="112" t="s">
        <v>90</v>
      </c>
      <c r="B87" s="113">
        <v>80</v>
      </c>
      <c r="C87" s="114" t="s">
        <v>222</v>
      </c>
      <c r="D87" s="115" t="s">
        <v>437</v>
      </c>
      <c r="E87" s="116" t="s">
        <v>438</v>
      </c>
      <c r="F87" s="124" t="s">
        <v>439</v>
      </c>
      <c r="G87" s="116" t="s">
        <v>139</v>
      </c>
      <c r="H87" s="113">
        <v>150</v>
      </c>
      <c r="I87" s="116" t="s">
        <v>440</v>
      </c>
      <c r="J87" s="116" t="s">
        <v>80</v>
      </c>
      <c r="K87" s="69" t="s">
        <v>247</v>
      </c>
      <c r="L87" s="74" t="s">
        <v>54</v>
      </c>
      <c r="M87" s="74" t="s">
        <v>441</v>
      </c>
      <c r="N87" s="113" t="s">
        <v>56</v>
      </c>
      <c r="O87" s="113" t="s">
        <v>57</v>
      </c>
      <c r="P87" s="113" t="s">
        <v>54</v>
      </c>
      <c r="Q87" s="116" t="s">
        <v>81</v>
      </c>
      <c r="R87" s="116" t="s">
        <v>82</v>
      </c>
      <c r="S87" s="116" t="s">
        <v>83</v>
      </c>
    </row>
    <row r="88" spans="1:19" ht="75" x14ac:dyDescent="0.2">
      <c r="A88" s="112" t="s">
        <v>90</v>
      </c>
      <c r="B88" s="113">
        <v>81</v>
      </c>
      <c r="C88" s="114" t="s">
        <v>222</v>
      </c>
      <c r="D88" s="115" t="s">
        <v>442</v>
      </c>
      <c r="E88" s="116" t="s">
        <v>443</v>
      </c>
      <c r="F88" s="115" t="s">
        <v>444</v>
      </c>
      <c r="G88" s="116" t="s">
        <v>40</v>
      </c>
      <c r="H88" s="116">
        <v>250</v>
      </c>
      <c r="I88" s="116" t="s">
        <v>445</v>
      </c>
      <c r="J88" s="116" t="s">
        <v>80</v>
      </c>
      <c r="K88" s="69" t="s">
        <v>247</v>
      </c>
      <c r="L88" s="69" t="s">
        <v>55</v>
      </c>
      <c r="M88" s="69" t="s">
        <v>54</v>
      </c>
      <c r="N88" s="116" t="s">
        <v>56</v>
      </c>
      <c r="O88" s="116" t="s">
        <v>57</v>
      </c>
      <c r="P88" s="116" t="s">
        <v>54</v>
      </c>
      <c r="Q88" s="116" t="s">
        <v>81</v>
      </c>
      <c r="R88" s="116" t="s">
        <v>82</v>
      </c>
      <c r="S88" s="116" t="s">
        <v>83</v>
      </c>
    </row>
    <row r="89" spans="1:19" ht="75" x14ac:dyDescent="0.2">
      <c r="A89" s="112" t="s">
        <v>90</v>
      </c>
      <c r="B89" s="113">
        <v>82</v>
      </c>
      <c r="C89" s="114" t="s">
        <v>222</v>
      </c>
      <c r="D89" s="115" t="s">
        <v>446</v>
      </c>
      <c r="E89" s="116" t="s">
        <v>447</v>
      </c>
      <c r="F89" s="115" t="s">
        <v>448</v>
      </c>
      <c r="G89" s="116" t="s">
        <v>139</v>
      </c>
      <c r="H89" s="113">
        <v>15</v>
      </c>
      <c r="I89" s="141" t="s">
        <v>449</v>
      </c>
      <c r="J89" s="113" t="s">
        <v>246</v>
      </c>
      <c r="K89" s="69" t="s">
        <v>247</v>
      </c>
      <c r="L89" s="74" t="s">
        <v>56</v>
      </c>
      <c r="M89" s="69" t="s">
        <v>436</v>
      </c>
      <c r="N89" s="113" t="s">
        <v>56</v>
      </c>
      <c r="O89" s="113" t="s">
        <v>57</v>
      </c>
      <c r="P89" s="113" t="s">
        <v>54</v>
      </c>
      <c r="Q89" s="116" t="s">
        <v>81</v>
      </c>
      <c r="R89" s="116" t="s">
        <v>82</v>
      </c>
      <c r="S89" s="116" t="s">
        <v>83</v>
      </c>
    </row>
    <row r="90" spans="1:19" ht="60" x14ac:dyDescent="0.2">
      <c r="A90" s="112" t="s">
        <v>90</v>
      </c>
      <c r="B90" s="113">
        <v>83</v>
      </c>
      <c r="C90" s="114" t="s">
        <v>222</v>
      </c>
      <c r="D90" s="115" t="s">
        <v>450</v>
      </c>
      <c r="E90" s="116" t="s">
        <v>451</v>
      </c>
      <c r="F90" s="115" t="s">
        <v>452</v>
      </c>
      <c r="G90" s="116" t="s">
        <v>40</v>
      </c>
      <c r="H90" s="116">
        <v>300</v>
      </c>
      <c r="I90" s="116" t="s">
        <v>453</v>
      </c>
      <c r="J90" s="116" t="s">
        <v>80</v>
      </c>
      <c r="K90" s="69" t="s">
        <v>247</v>
      </c>
      <c r="L90" s="69" t="s">
        <v>55</v>
      </c>
      <c r="M90" s="69" t="s">
        <v>436</v>
      </c>
      <c r="N90" s="116" t="s">
        <v>56</v>
      </c>
      <c r="O90" s="116" t="s">
        <v>57</v>
      </c>
      <c r="P90" s="116" t="s">
        <v>54</v>
      </c>
      <c r="Q90" s="116" t="s">
        <v>81</v>
      </c>
      <c r="R90" s="116" t="s">
        <v>82</v>
      </c>
      <c r="S90" s="116" t="s">
        <v>83</v>
      </c>
    </row>
    <row r="91" spans="1:19" ht="150" x14ac:dyDescent="0.2">
      <c r="A91" s="112" t="s">
        <v>90</v>
      </c>
      <c r="B91" s="113">
        <v>84</v>
      </c>
      <c r="C91" s="114" t="s">
        <v>222</v>
      </c>
      <c r="D91" s="121" t="s">
        <v>454</v>
      </c>
      <c r="E91" s="122" t="s">
        <v>455</v>
      </c>
      <c r="F91" s="133"/>
      <c r="G91" s="123" t="s">
        <v>244</v>
      </c>
      <c r="H91" s="75" t="s">
        <v>271</v>
      </c>
      <c r="I91" s="75"/>
      <c r="J91" s="122"/>
      <c r="K91" s="76"/>
      <c r="L91" s="76"/>
      <c r="M91" s="76"/>
      <c r="N91" s="123"/>
      <c r="O91" s="123" t="s">
        <v>74</v>
      </c>
      <c r="P91" s="123"/>
      <c r="Q91" s="123" t="s">
        <v>456</v>
      </c>
      <c r="R91" s="123" t="s">
        <v>457</v>
      </c>
      <c r="S91" s="123"/>
    </row>
    <row r="92" spans="1:19" ht="150" x14ac:dyDescent="0.2">
      <c r="A92" s="112" t="s">
        <v>90</v>
      </c>
      <c r="B92" s="113">
        <v>85</v>
      </c>
      <c r="C92" s="114" t="s">
        <v>222</v>
      </c>
      <c r="D92" s="121" t="s">
        <v>458</v>
      </c>
      <c r="E92" s="122" t="s">
        <v>459</v>
      </c>
      <c r="F92" s="133"/>
      <c r="G92" s="123" t="s">
        <v>244</v>
      </c>
      <c r="H92" s="75" t="s">
        <v>271</v>
      </c>
      <c r="I92" s="75"/>
      <c r="J92" s="122"/>
      <c r="K92" s="76"/>
      <c r="L92" s="76"/>
      <c r="M92" s="76"/>
      <c r="N92" s="123"/>
      <c r="O92" s="123"/>
      <c r="P92" s="123"/>
      <c r="Q92" s="123" t="s">
        <v>460</v>
      </c>
      <c r="R92" s="123" t="s">
        <v>457</v>
      </c>
      <c r="S92" s="123"/>
    </row>
    <row r="93" spans="1:19" ht="120" x14ac:dyDescent="0.2">
      <c r="A93" s="112" t="s">
        <v>90</v>
      </c>
      <c r="B93" s="113">
        <v>86</v>
      </c>
      <c r="C93" s="114" t="s">
        <v>222</v>
      </c>
      <c r="D93" s="121" t="s">
        <v>461</v>
      </c>
      <c r="E93" s="122" t="s">
        <v>462</v>
      </c>
      <c r="F93" s="133"/>
      <c r="G93" s="123" t="s">
        <v>40</v>
      </c>
      <c r="H93" s="75" t="s">
        <v>271</v>
      </c>
      <c r="I93" s="75"/>
      <c r="J93" s="122"/>
      <c r="K93" s="76"/>
      <c r="L93" s="76"/>
      <c r="M93" s="76"/>
      <c r="N93" s="123"/>
      <c r="O93" s="123"/>
      <c r="P93" s="123"/>
      <c r="Q93" s="123" t="s">
        <v>463</v>
      </c>
      <c r="R93" s="123"/>
      <c r="S93" s="120"/>
    </row>
    <row r="94" spans="1:19" ht="270" x14ac:dyDescent="0.2">
      <c r="A94" s="112" t="s">
        <v>90</v>
      </c>
      <c r="B94" s="113">
        <v>87</v>
      </c>
      <c r="C94" s="114" t="s">
        <v>222</v>
      </c>
      <c r="D94" s="121" t="s">
        <v>464</v>
      </c>
      <c r="E94" s="122" t="s">
        <v>465</v>
      </c>
      <c r="F94" s="121"/>
      <c r="G94" s="123" t="s">
        <v>466</v>
      </c>
      <c r="H94" s="75" t="s">
        <v>271</v>
      </c>
      <c r="I94" s="75"/>
      <c r="J94" s="123"/>
      <c r="K94" s="68"/>
      <c r="L94" s="68"/>
      <c r="M94" s="68"/>
      <c r="N94" s="122"/>
      <c r="O94" s="123" t="s">
        <v>74</v>
      </c>
      <c r="P94" s="123"/>
      <c r="Q94" s="123" t="s">
        <v>467</v>
      </c>
      <c r="R94" s="123"/>
      <c r="S94" s="120"/>
    </row>
    <row r="95" spans="1:19" ht="30" x14ac:dyDescent="0.2">
      <c r="A95" s="112" t="s">
        <v>90</v>
      </c>
      <c r="B95" s="113">
        <v>88</v>
      </c>
      <c r="C95" s="114" t="s">
        <v>222</v>
      </c>
      <c r="D95" s="121" t="s">
        <v>468</v>
      </c>
      <c r="E95" s="121" t="s">
        <v>468</v>
      </c>
      <c r="F95" s="121" t="s">
        <v>469</v>
      </c>
      <c r="G95" s="123" t="s">
        <v>26</v>
      </c>
      <c r="H95" s="75">
        <v>180</v>
      </c>
      <c r="I95" s="75"/>
      <c r="J95" s="123" t="s">
        <v>470</v>
      </c>
      <c r="K95" s="68"/>
      <c r="L95" s="68"/>
      <c r="M95" s="68"/>
      <c r="N95" s="123" t="s">
        <v>74</v>
      </c>
      <c r="O95" s="123" t="s">
        <v>74</v>
      </c>
      <c r="P95" s="123"/>
      <c r="Q95" s="119" t="s">
        <v>133</v>
      </c>
      <c r="R95" s="123" t="s">
        <v>471</v>
      </c>
      <c r="S95" s="120"/>
    </row>
    <row r="96" spans="1:19" ht="300" x14ac:dyDescent="0.2">
      <c r="A96" s="112" t="s">
        <v>90</v>
      </c>
      <c r="B96" s="113">
        <v>89</v>
      </c>
      <c r="C96" s="114" t="s">
        <v>222</v>
      </c>
      <c r="D96" s="121" t="s">
        <v>472</v>
      </c>
      <c r="E96" s="122" t="s">
        <v>473</v>
      </c>
      <c r="F96" s="121" t="s">
        <v>474</v>
      </c>
      <c r="G96" s="123" t="s">
        <v>40</v>
      </c>
      <c r="H96" s="75">
        <v>30</v>
      </c>
      <c r="I96" s="75"/>
      <c r="J96" s="123" t="s">
        <v>475</v>
      </c>
      <c r="K96" s="68" t="s">
        <v>476</v>
      </c>
      <c r="L96" s="68"/>
      <c r="M96" s="68"/>
      <c r="N96" s="122"/>
      <c r="O96" s="123" t="s">
        <v>74</v>
      </c>
      <c r="P96" s="123"/>
      <c r="Q96" s="119" t="s">
        <v>133</v>
      </c>
      <c r="R96" s="119" t="s">
        <v>134</v>
      </c>
      <c r="S96" s="120"/>
    </row>
    <row r="97" spans="1:19" ht="105" x14ac:dyDescent="0.2">
      <c r="A97" s="112" t="s">
        <v>90</v>
      </c>
      <c r="B97" s="113">
        <v>90</v>
      </c>
      <c r="C97" s="114" t="s">
        <v>222</v>
      </c>
      <c r="D97" s="117" t="s">
        <v>477</v>
      </c>
      <c r="E97" s="120" t="s">
        <v>478</v>
      </c>
      <c r="F97" s="117" t="s">
        <v>479</v>
      </c>
      <c r="G97" s="114" t="s">
        <v>40</v>
      </c>
      <c r="H97" s="63" t="s">
        <v>480</v>
      </c>
      <c r="I97" s="63"/>
      <c r="J97" s="114" t="s">
        <v>285</v>
      </c>
      <c r="K97" s="64" t="s">
        <v>476</v>
      </c>
      <c r="L97" s="64"/>
      <c r="M97" s="64"/>
      <c r="N97" s="114" t="s">
        <v>43</v>
      </c>
      <c r="O97" s="114" t="s">
        <v>43</v>
      </c>
      <c r="P97" s="114"/>
      <c r="Q97" s="120" t="s">
        <v>286</v>
      </c>
      <c r="R97" s="120" t="s">
        <v>287</v>
      </c>
      <c r="S97" s="120">
        <v>3214379163</v>
      </c>
    </row>
    <row r="98" spans="1:19" ht="90" x14ac:dyDescent="0.2">
      <c r="A98" s="112" t="s">
        <v>90</v>
      </c>
      <c r="B98" s="113">
        <v>91</v>
      </c>
      <c r="C98" s="114" t="s">
        <v>222</v>
      </c>
      <c r="D98" s="117" t="s">
        <v>481</v>
      </c>
      <c r="E98" s="120" t="s">
        <v>482</v>
      </c>
      <c r="F98" s="117" t="s">
        <v>483</v>
      </c>
      <c r="G98" s="114" t="s">
        <v>139</v>
      </c>
      <c r="H98" s="63">
        <v>12</v>
      </c>
      <c r="I98" s="63"/>
      <c r="J98" s="114" t="s">
        <v>285</v>
      </c>
      <c r="K98" s="64" t="s">
        <v>132</v>
      </c>
      <c r="L98" s="64"/>
      <c r="M98" s="64"/>
      <c r="N98" s="114" t="s">
        <v>43</v>
      </c>
      <c r="O98" s="114" t="s">
        <v>43</v>
      </c>
      <c r="P98" s="114"/>
      <c r="Q98" s="120" t="s">
        <v>286</v>
      </c>
      <c r="R98" s="120" t="s">
        <v>287</v>
      </c>
      <c r="S98" s="120">
        <v>3214379163</v>
      </c>
    </row>
    <row r="99" spans="1:19" ht="105" x14ac:dyDescent="0.2">
      <c r="A99" s="112" t="s">
        <v>90</v>
      </c>
      <c r="B99" s="113">
        <v>92</v>
      </c>
      <c r="C99" s="114" t="s">
        <v>222</v>
      </c>
      <c r="D99" s="117" t="s">
        <v>484</v>
      </c>
      <c r="E99" s="120" t="s">
        <v>485</v>
      </c>
      <c r="F99" s="117" t="s">
        <v>486</v>
      </c>
      <c r="G99" s="114" t="s">
        <v>40</v>
      </c>
      <c r="H99" s="63" t="s">
        <v>41</v>
      </c>
      <c r="I99" s="63"/>
      <c r="J99" s="114"/>
      <c r="K99" s="120" t="s">
        <v>487</v>
      </c>
      <c r="L99" s="66"/>
      <c r="M99" s="66"/>
      <c r="N99" s="114" t="s">
        <v>43</v>
      </c>
      <c r="O99" s="114" t="s">
        <v>43</v>
      </c>
      <c r="P99" s="114"/>
      <c r="Q99" s="114" t="s">
        <v>488</v>
      </c>
      <c r="R99" s="114" t="s">
        <v>399</v>
      </c>
      <c r="S99" s="114" t="s">
        <v>400</v>
      </c>
    </row>
    <row r="100" spans="1:19" ht="60" x14ac:dyDescent="0.2">
      <c r="A100" s="112" t="s">
        <v>90</v>
      </c>
      <c r="B100" s="113">
        <v>93</v>
      </c>
      <c r="C100" s="114" t="s">
        <v>222</v>
      </c>
      <c r="D100" s="117" t="s">
        <v>489</v>
      </c>
      <c r="E100" s="120" t="s">
        <v>490</v>
      </c>
      <c r="F100" s="117" t="s">
        <v>491</v>
      </c>
      <c r="G100" s="114" t="s">
        <v>40</v>
      </c>
      <c r="H100" s="63" t="s">
        <v>41</v>
      </c>
      <c r="I100" s="63"/>
      <c r="J100" s="114"/>
      <c r="K100" s="69" t="s">
        <v>247</v>
      </c>
      <c r="L100" s="66"/>
      <c r="M100" s="66"/>
      <c r="N100" s="114" t="s">
        <v>43</v>
      </c>
      <c r="O100" s="114" t="s">
        <v>43</v>
      </c>
      <c r="P100" s="114"/>
      <c r="Q100" s="114" t="s">
        <v>58</v>
      </c>
      <c r="R100" s="114" t="s">
        <v>399</v>
      </c>
      <c r="S100" s="114" t="s">
        <v>400</v>
      </c>
    </row>
    <row r="101" spans="1:19" ht="105" x14ac:dyDescent="0.2">
      <c r="A101" s="112" t="s">
        <v>90</v>
      </c>
      <c r="B101" s="113">
        <v>94</v>
      </c>
      <c r="C101" s="114" t="s">
        <v>222</v>
      </c>
      <c r="D101" s="117" t="s">
        <v>421</v>
      </c>
      <c r="E101" s="131" t="s">
        <v>422</v>
      </c>
      <c r="F101" s="117" t="s">
        <v>423</v>
      </c>
      <c r="G101" s="114" t="s">
        <v>26</v>
      </c>
      <c r="H101" s="114" t="s">
        <v>216</v>
      </c>
      <c r="I101" s="114"/>
      <c r="J101" s="114"/>
      <c r="K101" s="64" t="s">
        <v>476</v>
      </c>
      <c r="L101" s="64"/>
      <c r="M101" s="64"/>
      <c r="N101" s="114"/>
      <c r="O101" s="114"/>
      <c r="P101" s="114"/>
      <c r="Q101" s="112"/>
      <c r="R101" s="112"/>
      <c r="S101" s="112"/>
    </row>
    <row r="102" spans="1:19" ht="30" x14ac:dyDescent="0.2">
      <c r="A102" s="112" t="s">
        <v>90</v>
      </c>
      <c r="B102" s="113">
        <v>95</v>
      </c>
      <c r="C102" s="114" t="s">
        <v>222</v>
      </c>
      <c r="D102" s="115" t="s">
        <v>492</v>
      </c>
      <c r="E102" s="119"/>
      <c r="F102" s="124"/>
      <c r="G102" s="113"/>
      <c r="H102" s="112"/>
      <c r="I102" s="112"/>
      <c r="J102" s="112"/>
      <c r="K102" s="77"/>
      <c r="L102" s="77"/>
      <c r="M102" s="77"/>
      <c r="N102" s="112"/>
      <c r="O102" s="112"/>
      <c r="P102" s="112"/>
      <c r="Q102" s="112"/>
      <c r="R102" s="112"/>
      <c r="S102" s="112"/>
    </row>
    <row r="103" spans="1:19" ht="30" x14ac:dyDescent="0.2">
      <c r="A103" s="112" t="s">
        <v>90</v>
      </c>
      <c r="B103" s="113">
        <v>96</v>
      </c>
      <c r="C103" s="114" t="s">
        <v>222</v>
      </c>
      <c r="D103" s="115" t="s">
        <v>493</v>
      </c>
      <c r="E103" s="119"/>
      <c r="F103" s="124"/>
      <c r="G103" s="113"/>
      <c r="H103" s="112"/>
      <c r="I103" s="112"/>
      <c r="J103" s="112"/>
      <c r="K103" s="77"/>
      <c r="L103" s="77"/>
      <c r="M103" s="77"/>
      <c r="N103" s="112"/>
      <c r="O103" s="112"/>
      <c r="P103" s="112"/>
      <c r="Q103" s="112"/>
      <c r="R103" s="112"/>
      <c r="S103" s="112"/>
    </row>
    <row r="104" spans="1:19" ht="15" x14ac:dyDescent="0.2">
      <c r="A104" s="112" t="s">
        <v>90</v>
      </c>
      <c r="B104" s="113">
        <v>97</v>
      </c>
      <c r="C104" s="114" t="s">
        <v>222</v>
      </c>
      <c r="D104" s="115" t="s">
        <v>494</v>
      </c>
      <c r="E104" s="119"/>
      <c r="F104" s="124"/>
      <c r="G104" s="113"/>
      <c r="H104" s="112"/>
      <c r="I104" s="112"/>
      <c r="J104" s="112"/>
      <c r="K104" s="77"/>
      <c r="L104" s="77"/>
      <c r="M104" s="77"/>
      <c r="N104" s="112"/>
      <c r="O104" s="112"/>
      <c r="P104" s="112"/>
      <c r="Q104" s="112"/>
      <c r="R104" s="112"/>
      <c r="S104" s="112"/>
    </row>
    <row r="105" spans="1:19" ht="45" x14ac:dyDescent="0.2">
      <c r="A105" s="112" t="s">
        <v>90</v>
      </c>
      <c r="B105" s="113">
        <v>98</v>
      </c>
      <c r="C105" s="114" t="s">
        <v>222</v>
      </c>
      <c r="D105" s="115" t="s">
        <v>495</v>
      </c>
      <c r="E105" s="119"/>
      <c r="F105" s="124"/>
      <c r="G105" s="113"/>
      <c r="H105" s="112"/>
      <c r="I105" s="112"/>
      <c r="J105" s="112"/>
      <c r="K105" s="77"/>
      <c r="L105" s="77"/>
      <c r="M105" s="77"/>
      <c r="N105" s="112"/>
      <c r="O105" s="112"/>
      <c r="P105" s="112"/>
      <c r="Q105" s="112"/>
      <c r="R105" s="112"/>
      <c r="S105" s="112"/>
    </row>
    <row r="106" spans="1:19" ht="15" x14ac:dyDescent="0.2">
      <c r="A106" s="112" t="s">
        <v>90</v>
      </c>
      <c r="B106" s="113">
        <v>99</v>
      </c>
      <c r="C106" s="114" t="s">
        <v>222</v>
      </c>
      <c r="D106" s="115" t="s">
        <v>496</v>
      </c>
      <c r="E106" s="119"/>
      <c r="F106" s="124"/>
      <c r="G106" s="113"/>
      <c r="H106" s="112"/>
      <c r="I106" s="112"/>
      <c r="J106" s="112"/>
      <c r="K106" s="77">
        <v>30000</v>
      </c>
      <c r="L106" s="77">
        <v>8000</v>
      </c>
      <c r="M106" s="77">
        <f>K106-L106</f>
        <v>22000</v>
      </c>
      <c r="N106" s="112"/>
      <c r="O106" s="112"/>
      <c r="P106" s="112"/>
      <c r="Q106" s="112" t="s">
        <v>36</v>
      </c>
      <c r="R106" s="112"/>
      <c r="S106" s="112"/>
    </row>
    <row r="107" spans="1:19" ht="165" x14ac:dyDescent="0.2">
      <c r="A107" s="112" t="s">
        <v>90</v>
      </c>
      <c r="B107" s="113">
        <v>100</v>
      </c>
      <c r="C107" s="114" t="s">
        <v>222</v>
      </c>
      <c r="D107" s="119" t="s">
        <v>497</v>
      </c>
      <c r="E107" s="119" t="s">
        <v>498</v>
      </c>
      <c r="F107" s="115" t="s">
        <v>499</v>
      </c>
      <c r="G107" s="112" t="s">
        <v>40</v>
      </c>
      <c r="H107" s="112"/>
      <c r="I107" s="112"/>
      <c r="J107" s="112"/>
      <c r="K107" s="77" t="s">
        <v>308</v>
      </c>
      <c r="L107" s="77"/>
      <c r="M107" s="77"/>
      <c r="N107" s="112"/>
      <c r="O107" s="112"/>
      <c r="P107" s="112"/>
      <c r="Q107" s="112" t="s">
        <v>500</v>
      </c>
      <c r="R107" s="112"/>
      <c r="S107" s="112"/>
    </row>
    <row r="108" spans="1:19" ht="360.5" customHeight="1" x14ac:dyDescent="0.2">
      <c r="A108" s="142"/>
      <c r="B108" s="143">
        <v>101</v>
      </c>
      <c r="C108" s="144" t="s">
        <v>782</v>
      </c>
      <c r="D108" s="143" t="s">
        <v>783</v>
      </c>
      <c r="E108" s="143" t="s">
        <v>784</v>
      </c>
      <c r="F108" s="145" t="s">
        <v>785</v>
      </c>
      <c r="G108" s="143" t="s">
        <v>40</v>
      </c>
      <c r="H108" s="146">
        <v>220</v>
      </c>
      <c r="I108" s="144" t="s">
        <v>786</v>
      </c>
      <c r="J108" s="143" t="s">
        <v>299</v>
      </c>
      <c r="K108" s="143" t="s">
        <v>787</v>
      </c>
      <c r="L108" s="143" t="s">
        <v>787</v>
      </c>
      <c r="M108" s="147" t="s">
        <v>788</v>
      </c>
      <c r="N108" s="147" t="s">
        <v>788</v>
      </c>
      <c r="O108" s="148" t="s">
        <v>789</v>
      </c>
      <c r="P108" s="143" t="s">
        <v>788</v>
      </c>
      <c r="Q108" s="143" t="s">
        <v>790</v>
      </c>
      <c r="R108" s="143" t="s">
        <v>791</v>
      </c>
      <c r="S108" s="149" t="s">
        <v>792</v>
      </c>
    </row>
    <row r="109" spans="1:19" x14ac:dyDescent="0.2">
      <c r="D109" s="60"/>
      <c r="F109" s="78"/>
    </row>
  </sheetData>
  <hyperlinks>
    <hyperlink ref="S10" r:id="rId1" xr:uid="{D50F359E-25E5-4339-80D5-A6233455FCC0}"/>
    <hyperlink ref="S16" r:id="rId2" xr:uid="{74EE97A0-670F-43D3-BED7-F261BD008842}"/>
    <hyperlink ref="S24" r:id="rId3" xr:uid="{A8AC0276-DF75-46FD-A391-1849390E3A6E}"/>
    <hyperlink ref="S28" r:id="rId4" xr:uid="{89FE0E46-82E3-4E15-8E2A-F0BC2390C431}"/>
    <hyperlink ref="S29" r:id="rId5" xr:uid="{7881D5E4-F6C6-48EB-A7F5-CFC34BD4B3F7}"/>
    <hyperlink ref="S31" r:id="rId6" xr:uid="{D9D74502-DD56-420D-8AD1-B7118CAB7ED7}"/>
    <hyperlink ref="S32" r:id="rId7" xr:uid="{AD8A4492-6128-4045-9FE9-6B226B6975F7}"/>
    <hyperlink ref="S35" r:id="rId8" xr:uid="{1CCBA577-2CB8-4453-9507-802D8693CBDE}"/>
    <hyperlink ref="S39" r:id="rId9" xr:uid="{A8CCE9BB-B0D7-45CB-8F1D-592E7EC094FD}"/>
    <hyperlink ref="S41" r:id="rId10" xr:uid="{03B0FFEC-8032-4B70-9A4C-9141ACCC833C}"/>
    <hyperlink ref="S42" r:id="rId11" xr:uid="{ACF99E3E-95D7-4FB1-B6D4-4CC02BCD04A1}"/>
    <hyperlink ref="S53" r:id="rId12" xr:uid="{D0030B1E-FF39-4EC4-B677-8F48CF7B6FCF}"/>
    <hyperlink ref="S54" r:id="rId13" xr:uid="{C4ABA8FD-9FCB-4673-A994-F3D908F54E88}"/>
    <hyperlink ref="S56" r:id="rId14" xr:uid="{2B0CC785-2C3D-435E-A58A-A9DD15523FA6}"/>
    <hyperlink ref="S70" r:id="rId15" xr:uid="{CF42455C-1D4E-4362-8A3A-134FD5BABD91}"/>
    <hyperlink ref="S71" r:id="rId16" xr:uid="{EAF366E1-77F9-4549-877B-7076846AE466}"/>
    <hyperlink ref="S72" r:id="rId17" xr:uid="{ABCA0E07-A1ED-4CC8-B2B0-F771B74C6710}"/>
    <hyperlink ref="S84" r:id="rId18" xr:uid="{0DB55F5B-ECD9-4BE5-AE84-8B2A78B937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A109"/>
  <sheetViews>
    <sheetView workbookViewId="0">
      <selection activeCell="A8" sqref="A8:Y106"/>
    </sheetView>
  </sheetViews>
  <sheetFormatPr baseColWidth="10" defaultRowHeight="15" x14ac:dyDescent="0.2"/>
  <sheetData>
    <row r="2" spans="1:25" x14ac:dyDescent="0.2">
      <c r="B2" s="14"/>
      <c r="C2" s="14"/>
      <c r="D2" s="11" t="s">
        <v>501</v>
      </c>
    </row>
    <row r="3" spans="1:25" x14ac:dyDescent="0.2">
      <c r="B3" s="15"/>
      <c r="C3" s="15"/>
      <c r="D3" s="11" t="s">
        <v>502</v>
      </c>
    </row>
    <row r="4" spans="1:25" x14ac:dyDescent="0.2">
      <c r="B4" s="16"/>
      <c r="C4" s="16"/>
      <c r="D4" s="11" t="s">
        <v>503</v>
      </c>
    </row>
    <row r="6" spans="1:25" x14ac:dyDescent="0.2">
      <c r="A6" s="17"/>
      <c r="B6" s="17"/>
      <c r="C6" s="18"/>
      <c r="D6" s="18"/>
      <c r="E6" s="18"/>
      <c r="F6" s="18"/>
      <c r="G6" s="18"/>
      <c r="H6" s="18"/>
      <c r="I6" s="18"/>
      <c r="J6" s="24"/>
      <c r="K6" s="25"/>
      <c r="L6" s="25"/>
      <c r="M6" s="25"/>
      <c r="N6" s="25"/>
      <c r="O6" s="25"/>
      <c r="P6" s="26"/>
      <c r="Q6" s="30"/>
      <c r="R6" s="30"/>
      <c r="S6" s="30"/>
    </row>
    <row r="7" spans="1:25" ht="144" x14ac:dyDescent="0.2">
      <c r="A7" s="17" t="s">
        <v>3</v>
      </c>
      <c r="B7" s="17"/>
      <c r="C7" s="19" t="s">
        <v>4</v>
      </c>
      <c r="D7" s="20" t="s">
        <v>5</v>
      </c>
      <c r="E7" s="21" t="s">
        <v>6</v>
      </c>
      <c r="F7" s="21" t="s">
        <v>7</v>
      </c>
      <c r="G7" s="21" t="s">
        <v>8</v>
      </c>
      <c r="H7" s="22" t="s">
        <v>9</v>
      </c>
      <c r="I7" s="22" t="s">
        <v>10</v>
      </c>
      <c r="J7" s="21" t="s">
        <v>11</v>
      </c>
      <c r="K7" s="27" t="s">
        <v>12</v>
      </c>
      <c r="L7" s="27" t="s">
        <v>13</v>
      </c>
      <c r="M7" s="27" t="s">
        <v>14</v>
      </c>
      <c r="N7" s="28" t="s">
        <v>15</v>
      </c>
      <c r="O7" s="29" t="s">
        <v>16</v>
      </c>
      <c r="P7" s="28" t="s">
        <v>17</v>
      </c>
      <c r="Q7" s="31" t="s">
        <v>18</v>
      </c>
      <c r="R7" s="32" t="s">
        <v>19</v>
      </c>
      <c r="S7" s="32" t="s">
        <v>20</v>
      </c>
      <c r="T7" s="32" t="s">
        <v>504</v>
      </c>
      <c r="U7" s="32" t="s">
        <v>505</v>
      </c>
      <c r="V7" s="32" t="s">
        <v>506</v>
      </c>
      <c r="W7" s="32" t="s">
        <v>507</v>
      </c>
      <c r="X7" s="32" t="s">
        <v>508</v>
      </c>
      <c r="Y7" s="33" t="s">
        <v>509</v>
      </c>
    </row>
    <row r="8" spans="1:25" ht="350" x14ac:dyDescent="0.2">
      <c r="A8" s="160" t="s">
        <v>510</v>
      </c>
      <c r="B8" s="160">
        <v>2</v>
      </c>
      <c r="C8" s="161" t="s">
        <v>123</v>
      </c>
      <c r="D8" s="162" t="s">
        <v>145</v>
      </c>
      <c r="E8" s="161" t="s">
        <v>146</v>
      </c>
      <c r="F8" s="161" t="s">
        <v>147</v>
      </c>
      <c r="G8" s="161" t="s">
        <v>139</v>
      </c>
      <c r="H8" s="163" t="s">
        <v>148</v>
      </c>
      <c r="I8" s="163"/>
      <c r="J8" s="161" t="s">
        <v>149</v>
      </c>
      <c r="K8" s="161" t="s">
        <v>150</v>
      </c>
      <c r="L8" s="164"/>
      <c r="M8" s="164"/>
      <c r="N8" s="161"/>
      <c r="O8" s="161"/>
      <c r="P8" s="161"/>
      <c r="Q8" s="161" t="s">
        <v>65</v>
      </c>
      <c r="R8" s="161" t="s">
        <v>66</v>
      </c>
      <c r="S8" s="161">
        <v>3116226837</v>
      </c>
      <c r="T8" s="165" t="s">
        <v>511</v>
      </c>
      <c r="U8" s="165" t="s">
        <v>512</v>
      </c>
      <c r="V8" s="166" t="s">
        <v>513</v>
      </c>
      <c r="W8" s="166" t="s">
        <v>514</v>
      </c>
      <c r="X8" s="166" t="s">
        <v>515</v>
      </c>
      <c r="Y8" s="167"/>
    </row>
    <row r="9" spans="1:25" ht="409.6" x14ac:dyDescent="0.2">
      <c r="A9" s="160" t="s">
        <v>90</v>
      </c>
      <c r="B9" s="160">
        <v>3</v>
      </c>
      <c r="C9" s="161" t="s">
        <v>222</v>
      </c>
      <c r="D9" s="162" t="s">
        <v>350</v>
      </c>
      <c r="E9" s="161" t="s">
        <v>351</v>
      </c>
      <c r="F9" s="161" t="s">
        <v>352</v>
      </c>
      <c r="G9" s="161" t="s">
        <v>26</v>
      </c>
      <c r="H9" s="163" t="s">
        <v>353</v>
      </c>
      <c r="I9" s="163"/>
      <c r="J9" s="161" t="s">
        <v>102</v>
      </c>
      <c r="K9" s="168" t="s">
        <v>354</v>
      </c>
      <c r="L9" s="164"/>
      <c r="M9" s="164"/>
      <c r="N9" s="161" t="s">
        <v>355</v>
      </c>
      <c r="O9" s="161" t="s">
        <v>356</v>
      </c>
      <c r="P9" s="161"/>
      <c r="Q9" s="161" t="s">
        <v>357</v>
      </c>
      <c r="R9" s="161" t="s">
        <v>358</v>
      </c>
      <c r="S9" s="161" t="s">
        <v>359</v>
      </c>
      <c r="T9" s="165" t="s">
        <v>511</v>
      </c>
      <c r="U9" s="165" t="s">
        <v>516</v>
      </c>
      <c r="V9" s="166" t="s">
        <v>517</v>
      </c>
      <c r="W9" s="166" t="s">
        <v>356</v>
      </c>
      <c r="X9" s="166" t="s">
        <v>515</v>
      </c>
      <c r="Y9" s="167"/>
    </row>
    <row r="10" spans="1:25" ht="409.6" x14ac:dyDescent="0.2">
      <c r="A10" s="160" t="s">
        <v>90</v>
      </c>
      <c r="B10" s="160">
        <v>8</v>
      </c>
      <c r="C10" s="161" t="s">
        <v>123</v>
      </c>
      <c r="D10" s="162" t="s">
        <v>186</v>
      </c>
      <c r="E10" s="161" t="s">
        <v>187</v>
      </c>
      <c r="F10" s="161" t="s">
        <v>188</v>
      </c>
      <c r="G10" s="161" t="s">
        <v>26</v>
      </c>
      <c r="H10" s="163">
        <v>250</v>
      </c>
      <c r="I10" s="163"/>
      <c r="J10" s="161" t="s">
        <v>189</v>
      </c>
      <c r="K10" s="161" t="s">
        <v>150</v>
      </c>
      <c r="L10" s="169"/>
      <c r="M10" s="169"/>
      <c r="N10" s="161" t="s">
        <v>57</v>
      </c>
      <c r="O10" s="161" t="s">
        <v>57</v>
      </c>
      <c r="P10" s="161"/>
      <c r="Q10" s="161" t="s">
        <v>142</v>
      </c>
      <c r="R10" s="161" t="s">
        <v>190</v>
      </c>
      <c r="S10" s="170" t="s">
        <v>191</v>
      </c>
      <c r="T10" s="165" t="s">
        <v>511</v>
      </c>
      <c r="U10" s="165" t="s">
        <v>518</v>
      </c>
      <c r="V10" s="166" t="s">
        <v>519</v>
      </c>
      <c r="W10" s="166" t="s">
        <v>356</v>
      </c>
      <c r="X10" s="166" t="s">
        <v>515</v>
      </c>
      <c r="Y10" s="167"/>
    </row>
    <row r="11" spans="1:25" ht="409.6" x14ac:dyDescent="0.2">
      <c r="A11" s="171" t="s">
        <v>47</v>
      </c>
      <c r="B11" s="160">
        <v>20</v>
      </c>
      <c r="C11" s="161" t="s">
        <v>22</v>
      </c>
      <c r="D11" s="162" t="s">
        <v>98</v>
      </c>
      <c r="E11" s="161" t="s">
        <v>99</v>
      </c>
      <c r="F11" s="168" t="s">
        <v>100</v>
      </c>
      <c r="G11" s="161" t="s">
        <v>26</v>
      </c>
      <c r="H11" s="172">
        <v>200</v>
      </c>
      <c r="I11" s="172" t="s">
        <v>101</v>
      </c>
      <c r="J11" s="161" t="s">
        <v>102</v>
      </c>
      <c r="K11" s="169">
        <v>1000</v>
      </c>
      <c r="L11" s="169" t="s">
        <v>103</v>
      </c>
      <c r="M11" s="169">
        <v>1000</v>
      </c>
      <c r="N11" s="161" t="s">
        <v>55</v>
      </c>
      <c r="O11" s="161" t="s">
        <v>55</v>
      </c>
      <c r="P11" s="161" t="s">
        <v>104</v>
      </c>
      <c r="Q11" s="168" t="s">
        <v>105</v>
      </c>
      <c r="R11" s="168" t="s">
        <v>106</v>
      </c>
      <c r="S11" s="173" t="s">
        <v>107</v>
      </c>
      <c r="T11" s="165" t="s">
        <v>511</v>
      </c>
      <c r="U11" s="165" t="s">
        <v>520</v>
      </c>
      <c r="V11" s="166" t="s">
        <v>513</v>
      </c>
      <c r="W11" s="166" t="s">
        <v>514</v>
      </c>
      <c r="X11" s="166" t="s">
        <v>515</v>
      </c>
      <c r="Y11" s="167"/>
    </row>
    <row r="12" spans="1:25" ht="409.6" x14ac:dyDescent="0.2">
      <c r="A12" s="171" t="s">
        <v>47</v>
      </c>
      <c r="B12" s="160">
        <v>22</v>
      </c>
      <c r="C12" s="161" t="s">
        <v>22</v>
      </c>
      <c r="D12" s="162" t="s">
        <v>48</v>
      </c>
      <c r="E12" s="168" t="s">
        <v>49</v>
      </c>
      <c r="F12" s="161" t="s">
        <v>50</v>
      </c>
      <c r="G12" s="161" t="s">
        <v>26</v>
      </c>
      <c r="H12" s="172">
        <v>50</v>
      </c>
      <c r="I12" s="163" t="s">
        <v>51</v>
      </c>
      <c r="J12" s="161" t="s">
        <v>52</v>
      </c>
      <c r="K12" s="161" t="s">
        <v>53</v>
      </c>
      <c r="L12" s="169" t="s">
        <v>54</v>
      </c>
      <c r="M12" s="169" t="s">
        <v>55</v>
      </c>
      <c r="N12" s="161" t="s">
        <v>56</v>
      </c>
      <c r="O12" s="161" t="s">
        <v>57</v>
      </c>
      <c r="P12" s="161" t="s">
        <v>54</v>
      </c>
      <c r="Q12" s="161" t="s">
        <v>58</v>
      </c>
      <c r="R12" s="161" t="s">
        <v>59</v>
      </c>
      <c r="S12" s="161" t="s">
        <v>60</v>
      </c>
      <c r="T12" s="165" t="s">
        <v>511</v>
      </c>
      <c r="U12" s="165" t="s">
        <v>516</v>
      </c>
      <c r="V12" s="166" t="s">
        <v>517</v>
      </c>
      <c r="W12" s="166" t="s">
        <v>356</v>
      </c>
      <c r="X12" s="166" t="s">
        <v>515</v>
      </c>
      <c r="Y12" s="167"/>
    </row>
    <row r="13" spans="1:25" ht="409.6" x14ac:dyDescent="0.2">
      <c r="A13" s="160" t="s">
        <v>90</v>
      </c>
      <c r="B13" s="160">
        <v>27</v>
      </c>
      <c r="C13" s="161" t="s">
        <v>123</v>
      </c>
      <c r="D13" s="174" t="s">
        <v>207</v>
      </c>
      <c r="E13" s="175" t="s">
        <v>208</v>
      </c>
      <c r="F13" s="175"/>
      <c r="G13" s="161" t="s">
        <v>139</v>
      </c>
      <c r="H13" s="175"/>
      <c r="I13" s="175"/>
      <c r="J13" s="175"/>
      <c r="K13" s="176"/>
      <c r="L13" s="176"/>
      <c r="M13" s="176"/>
      <c r="N13" s="175"/>
      <c r="O13" s="175"/>
      <c r="P13" s="175"/>
      <c r="Q13" s="160"/>
      <c r="R13" s="160"/>
      <c r="S13" s="160"/>
      <c r="T13" s="165" t="s">
        <v>511</v>
      </c>
      <c r="U13" s="165" t="s">
        <v>521</v>
      </c>
      <c r="V13" s="166" t="s">
        <v>519</v>
      </c>
      <c r="W13" s="166" t="s">
        <v>522</v>
      </c>
      <c r="X13" s="166" t="s">
        <v>515</v>
      </c>
      <c r="Y13" s="167"/>
    </row>
    <row r="14" spans="1:25" ht="409.6" x14ac:dyDescent="0.2">
      <c r="A14" s="160" t="s">
        <v>510</v>
      </c>
      <c r="B14" s="160">
        <v>29</v>
      </c>
      <c r="C14" s="161" t="s">
        <v>123</v>
      </c>
      <c r="D14" s="174" t="s">
        <v>209</v>
      </c>
      <c r="E14" s="175" t="s">
        <v>210</v>
      </c>
      <c r="F14" s="175"/>
      <c r="G14" s="161" t="s">
        <v>139</v>
      </c>
      <c r="H14" s="175"/>
      <c r="I14" s="175" t="s">
        <v>523</v>
      </c>
      <c r="J14" s="175" t="s">
        <v>246</v>
      </c>
      <c r="K14" s="177"/>
      <c r="L14" s="177" t="s">
        <v>57</v>
      </c>
      <c r="M14" s="177" t="s">
        <v>56</v>
      </c>
      <c r="N14" s="178" t="s">
        <v>74</v>
      </c>
      <c r="O14" s="178" t="s">
        <v>74</v>
      </c>
      <c r="P14" s="178" t="s">
        <v>524</v>
      </c>
      <c r="Q14" s="179" t="s">
        <v>163</v>
      </c>
      <c r="R14" s="179" t="s">
        <v>164</v>
      </c>
      <c r="S14" s="171" t="s">
        <v>165</v>
      </c>
      <c r="T14" s="165" t="s">
        <v>511</v>
      </c>
      <c r="U14" s="165" t="s">
        <v>525</v>
      </c>
      <c r="V14" s="166" t="s">
        <v>519</v>
      </c>
      <c r="W14" s="166" t="s">
        <v>526</v>
      </c>
      <c r="X14" s="166" t="s">
        <v>515</v>
      </c>
      <c r="Y14" s="167"/>
    </row>
    <row r="15" spans="1:25" ht="409.6" x14ac:dyDescent="0.2">
      <c r="A15" s="160" t="s">
        <v>510</v>
      </c>
      <c r="B15" s="160">
        <v>36</v>
      </c>
      <c r="C15" s="161" t="s">
        <v>123</v>
      </c>
      <c r="D15" s="162" t="s">
        <v>213</v>
      </c>
      <c r="E15" s="178" t="s">
        <v>214</v>
      </c>
      <c r="F15" s="161" t="s">
        <v>215</v>
      </c>
      <c r="G15" s="161" t="s">
        <v>26</v>
      </c>
      <c r="H15" s="161">
        <v>100</v>
      </c>
      <c r="I15" s="161" t="s">
        <v>527</v>
      </c>
      <c r="J15" s="161" t="s">
        <v>246</v>
      </c>
      <c r="K15" s="161" t="s">
        <v>217</v>
      </c>
      <c r="L15" s="169" t="s">
        <v>528</v>
      </c>
      <c r="M15" s="169" t="s">
        <v>56</v>
      </c>
      <c r="N15" s="161"/>
      <c r="O15" s="161" t="s">
        <v>57</v>
      </c>
      <c r="P15" s="161" t="s">
        <v>56</v>
      </c>
      <c r="Q15" s="171" t="s">
        <v>218</v>
      </c>
      <c r="R15" s="171" t="s">
        <v>219</v>
      </c>
      <c r="S15" s="171" t="s">
        <v>220</v>
      </c>
      <c r="T15" s="165" t="s">
        <v>511</v>
      </c>
      <c r="U15" s="165" t="s">
        <v>529</v>
      </c>
      <c r="V15" s="166" t="s">
        <v>519</v>
      </c>
      <c r="W15" s="166" t="s">
        <v>522</v>
      </c>
      <c r="X15" s="166" t="s">
        <v>515</v>
      </c>
      <c r="Y15" s="167"/>
    </row>
    <row r="16" spans="1:25" ht="409.6" x14ac:dyDescent="0.2">
      <c r="A16" s="160" t="s">
        <v>510</v>
      </c>
      <c r="B16" s="160">
        <v>37</v>
      </c>
      <c r="C16" s="161" t="s">
        <v>222</v>
      </c>
      <c r="D16" s="162" t="s">
        <v>223</v>
      </c>
      <c r="E16" s="180" t="s">
        <v>224</v>
      </c>
      <c r="F16" s="180" t="s">
        <v>225</v>
      </c>
      <c r="G16" s="161" t="s">
        <v>226</v>
      </c>
      <c r="H16" s="161" t="s">
        <v>216</v>
      </c>
      <c r="I16" s="161"/>
      <c r="J16" s="161"/>
      <c r="K16" s="169"/>
      <c r="L16" s="169"/>
      <c r="M16" s="169"/>
      <c r="N16" s="161"/>
      <c r="O16" s="161" t="s">
        <v>57</v>
      </c>
      <c r="P16" s="161"/>
      <c r="Q16" s="160"/>
      <c r="R16" s="160"/>
      <c r="S16" s="160"/>
      <c r="T16" s="165" t="s">
        <v>511</v>
      </c>
      <c r="U16" s="165" t="s">
        <v>521</v>
      </c>
      <c r="V16" s="166" t="s">
        <v>519</v>
      </c>
      <c r="W16" s="166" t="s">
        <v>356</v>
      </c>
      <c r="X16" s="166" t="s">
        <v>515</v>
      </c>
      <c r="Y16" s="167"/>
    </row>
    <row r="17" spans="1:79" ht="409.6" x14ac:dyDescent="0.2">
      <c r="A17" s="160" t="s">
        <v>510</v>
      </c>
      <c r="B17" s="160">
        <v>39</v>
      </c>
      <c r="C17" s="161" t="s">
        <v>123</v>
      </c>
      <c r="D17" s="181" t="s">
        <v>227</v>
      </c>
      <c r="E17" s="171" t="s">
        <v>228</v>
      </c>
      <c r="F17" s="171" t="s">
        <v>229</v>
      </c>
      <c r="G17" s="171" t="s">
        <v>26</v>
      </c>
      <c r="H17" s="171"/>
      <c r="I17" s="171" t="s">
        <v>530</v>
      </c>
      <c r="J17" s="171" t="s">
        <v>246</v>
      </c>
      <c r="K17" s="171" t="s">
        <v>531</v>
      </c>
      <c r="L17" s="171" t="s">
        <v>56</v>
      </c>
      <c r="M17" s="182" t="s">
        <v>56</v>
      </c>
      <c r="N17" s="171"/>
      <c r="O17" s="171"/>
      <c r="P17" s="171"/>
      <c r="Q17" s="171" t="s">
        <v>231</v>
      </c>
      <c r="R17" s="183" t="s">
        <v>232</v>
      </c>
      <c r="S17" s="170" t="s">
        <v>233</v>
      </c>
      <c r="T17" s="165" t="s">
        <v>511</v>
      </c>
      <c r="U17" s="165" t="s">
        <v>532</v>
      </c>
      <c r="V17" s="166" t="s">
        <v>533</v>
      </c>
      <c r="W17" s="166" t="s">
        <v>532</v>
      </c>
      <c r="X17" s="166" t="s">
        <v>515</v>
      </c>
      <c r="Y17" s="167"/>
    </row>
    <row r="18" spans="1:79" ht="409.6" x14ac:dyDescent="0.2">
      <c r="A18" s="171" t="s">
        <v>90</v>
      </c>
      <c r="B18" s="160">
        <v>45</v>
      </c>
      <c r="C18" s="161" t="s">
        <v>123</v>
      </c>
      <c r="D18" s="181" t="s">
        <v>251</v>
      </c>
      <c r="E18" s="171" t="s">
        <v>252</v>
      </c>
      <c r="F18" s="171" t="s">
        <v>253</v>
      </c>
      <c r="G18" s="171" t="s">
        <v>226</v>
      </c>
      <c r="H18" s="171" t="s">
        <v>254</v>
      </c>
      <c r="I18" s="171"/>
      <c r="J18" s="171"/>
      <c r="K18" s="184" t="s">
        <v>247</v>
      </c>
      <c r="L18" s="184"/>
      <c r="M18" s="184"/>
      <c r="N18" s="171" t="s">
        <v>56</v>
      </c>
      <c r="O18" s="171" t="s">
        <v>57</v>
      </c>
      <c r="P18" s="171"/>
      <c r="Q18" s="171" t="s">
        <v>255</v>
      </c>
      <c r="R18" s="171" t="s">
        <v>256</v>
      </c>
      <c r="S18" s="171">
        <v>3105382277</v>
      </c>
      <c r="T18" s="165" t="s">
        <v>511</v>
      </c>
      <c r="U18" s="165" t="s">
        <v>518</v>
      </c>
      <c r="V18" s="166" t="s">
        <v>519</v>
      </c>
      <c r="W18" s="166" t="s">
        <v>522</v>
      </c>
      <c r="X18" s="166" t="s">
        <v>515</v>
      </c>
      <c r="Y18" s="167"/>
    </row>
    <row r="19" spans="1:79" ht="395" x14ac:dyDescent="0.2">
      <c r="A19" s="160" t="s">
        <v>510</v>
      </c>
      <c r="B19" s="160">
        <v>47</v>
      </c>
      <c r="C19" s="161" t="s">
        <v>222</v>
      </c>
      <c r="D19" s="181" t="s">
        <v>257</v>
      </c>
      <c r="E19" s="171" t="s">
        <v>258</v>
      </c>
      <c r="F19" s="171" t="s">
        <v>259</v>
      </c>
      <c r="G19" s="171" t="s">
        <v>139</v>
      </c>
      <c r="H19" s="179">
        <v>50</v>
      </c>
      <c r="I19" s="179" t="s">
        <v>260</v>
      </c>
      <c r="J19" s="171" t="s">
        <v>261</v>
      </c>
      <c r="K19" s="171" t="s">
        <v>262</v>
      </c>
      <c r="L19" s="184" t="s">
        <v>56</v>
      </c>
      <c r="M19" s="184" t="s">
        <v>263</v>
      </c>
      <c r="N19" s="179" t="s">
        <v>56</v>
      </c>
      <c r="O19" s="179" t="s">
        <v>57</v>
      </c>
      <c r="P19" s="161" t="s">
        <v>56</v>
      </c>
      <c r="Q19" s="171" t="s">
        <v>81</v>
      </c>
      <c r="R19" s="171" t="s">
        <v>534</v>
      </c>
      <c r="S19" s="171" t="s">
        <v>83</v>
      </c>
      <c r="T19" s="165" t="s">
        <v>511</v>
      </c>
      <c r="U19" s="165" t="s">
        <v>516</v>
      </c>
      <c r="V19" s="166" t="s">
        <v>519</v>
      </c>
      <c r="W19" s="166" t="s">
        <v>356</v>
      </c>
      <c r="X19" s="166" t="s">
        <v>515</v>
      </c>
      <c r="Y19" s="167"/>
    </row>
    <row r="20" spans="1:79" ht="365" x14ac:dyDescent="0.2">
      <c r="A20" s="160" t="s">
        <v>510</v>
      </c>
      <c r="B20" s="160">
        <v>51</v>
      </c>
      <c r="C20" s="161" t="s">
        <v>123</v>
      </c>
      <c r="D20" s="181" t="s">
        <v>264</v>
      </c>
      <c r="E20" s="171" t="s">
        <v>265</v>
      </c>
      <c r="F20" s="171" t="s">
        <v>266</v>
      </c>
      <c r="G20" s="178" t="s">
        <v>26</v>
      </c>
      <c r="H20" s="179">
        <v>100</v>
      </c>
      <c r="I20" s="171" t="s">
        <v>80</v>
      </c>
      <c r="J20" s="171" t="s">
        <v>80</v>
      </c>
      <c r="K20" s="184" t="s">
        <v>247</v>
      </c>
      <c r="L20" s="184" t="s">
        <v>57</v>
      </c>
      <c r="M20" s="184" t="s">
        <v>57</v>
      </c>
      <c r="N20" s="179" t="s">
        <v>56</v>
      </c>
      <c r="O20" s="179" t="s">
        <v>57</v>
      </c>
      <c r="P20" s="179" t="s">
        <v>56</v>
      </c>
      <c r="Q20" s="171" t="s">
        <v>81</v>
      </c>
      <c r="R20" s="171" t="s">
        <v>534</v>
      </c>
      <c r="S20" s="171" t="s">
        <v>83</v>
      </c>
      <c r="T20" s="165" t="s">
        <v>511</v>
      </c>
      <c r="U20" s="165" t="s">
        <v>532</v>
      </c>
      <c r="V20" s="166" t="s">
        <v>533</v>
      </c>
      <c r="W20" s="166" t="s">
        <v>532</v>
      </c>
      <c r="X20" s="166" t="s">
        <v>515</v>
      </c>
      <c r="Y20" s="167"/>
    </row>
    <row r="21" spans="1:79" ht="256" x14ac:dyDescent="0.2">
      <c r="A21" s="179" t="s">
        <v>510</v>
      </c>
      <c r="B21" s="160">
        <v>63</v>
      </c>
      <c r="C21" s="161" t="s">
        <v>123</v>
      </c>
      <c r="D21" s="181" t="s">
        <v>274</v>
      </c>
      <c r="E21" s="171" t="s">
        <v>275</v>
      </c>
      <c r="F21" s="178" t="s">
        <v>535</v>
      </c>
      <c r="G21" s="185" t="s">
        <v>26</v>
      </c>
      <c r="H21" s="179">
        <v>30</v>
      </c>
      <c r="I21" s="179" t="s">
        <v>536</v>
      </c>
      <c r="J21" s="171" t="s">
        <v>277</v>
      </c>
      <c r="K21" s="171" t="s">
        <v>278</v>
      </c>
      <c r="L21" s="184" t="s">
        <v>57</v>
      </c>
      <c r="M21" s="184" t="s">
        <v>56</v>
      </c>
      <c r="N21" s="171"/>
      <c r="O21" s="171"/>
      <c r="P21" s="171" t="s">
        <v>56</v>
      </c>
      <c r="Q21" s="171" t="s">
        <v>279</v>
      </c>
      <c r="R21" s="171" t="s">
        <v>279</v>
      </c>
      <c r="S21" s="171" t="s">
        <v>280</v>
      </c>
      <c r="T21" s="165" t="s">
        <v>511</v>
      </c>
      <c r="U21" s="165" t="s">
        <v>529</v>
      </c>
      <c r="V21" s="160" t="s">
        <v>537</v>
      </c>
      <c r="W21" s="160" t="s">
        <v>356</v>
      </c>
      <c r="X21" s="160" t="s">
        <v>515</v>
      </c>
      <c r="Y21" s="186"/>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row>
    <row r="22" spans="1:79" ht="320" x14ac:dyDescent="0.2">
      <c r="A22" s="160" t="s">
        <v>510</v>
      </c>
      <c r="B22" s="160">
        <v>67</v>
      </c>
      <c r="C22" s="161" t="s">
        <v>222</v>
      </c>
      <c r="D22" s="162" t="s">
        <v>288</v>
      </c>
      <c r="E22" s="161" t="s">
        <v>289</v>
      </c>
      <c r="F22" s="161" t="s">
        <v>290</v>
      </c>
      <c r="G22" s="161" t="s">
        <v>40</v>
      </c>
      <c r="H22" s="163">
        <v>50</v>
      </c>
      <c r="I22" s="163" t="s">
        <v>538</v>
      </c>
      <c r="J22" s="161" t="s">
        <v>246</v>
      </c>
      <c r="K22" s="169" t="s">
        <v>132</v>
      </c>
      <c r="L22" s="163" t="s">
        <v>538</v>
      </c>
      <c r="M22" s="163" t="s">
        <v>538</v>
      </c>
      <c r="N22" s="161" t="s">
        <v>54</v>
      </c>
      <c r="O22" s="161" t="s">
        <v>55</v>
      </c>
      <c r="P22" s="163" t="s">
        <v>538</v>
      </c>
      <c r="Q22" s="161" t="s">
        <v>291</v>
      </c>
      <c r="R22" s="161" t="s">
        <v>292</v>
      </c>
      <c r="S22" s="161">
        <v>3122863567</v>
      </c>
      <c r="T22" s="165" t="s">
        <v>511</v>
      </c>
      <c r="U22" s="165" t="s">
        <v>539</v>
      </c>
      <c r="V22" s="160" t="s">
        <v>540</v>
      </c>
      <c r="W22" s="160" t="s">
        <v>356</v>
      </c>
      <c r="X22" s="160" t="s">
        <v>515</v>
      </c>
      <c r="Y22" s="167"/>
    </row>
    <row r="23" spans="1:79" ht="320" x14ac:dyDescent="0.2">
      <c r="A23" s="160" t="s">
        <v>510</v>
      </c>
      <c r="B23" s="160">
        <v>68</v>
      </c>
      <c r="C23" s="161" t="s">
        <v>222</v>
      </c>
      <c r="D23" s="162" t="s">
        <v>293</v>
      </c>
      <c r="E23" s="161" t="s">
        <v>294</v>
      </c>
      <c r="F23" s="161" t="s">
        <v>295</v>
      </c>
      <c r="G23" s="161" t="s">
        <v>40</v>
      </c>
      <c r="H23" s="163">
        <v>300</v>
      </c>
      <c r="I23" s="163" t="s">
        <v>538</v>
      </c>
      <c r="J23" s="161" t="s">
        <v>246</v>
      </c>
      <c r="K23" s="169" t="s">
        <v>132</v>
      </c>
      <c r="L23" s="163" t="s">
        <v>538</v>
      </c>
      <c r="M23" s="163" t="s">
        <v>538</v>
      </c>
      <c r="N23" s="161" t="s">
        <v>54</v>
      </c>
      <c r="O23" s="161" t="s">
        <v>55</v>
      </c>
      <c r="P23" s="163" t="s">
        <v>538</v>
      </c>
      <c r="Q23" s="161" t="s">
        <v>291</v>
      </c>
      <c r="R23" s="161" t="s">
        <v>292</v>
      </c>
      <c r="S23" s="161">
        <v>3122863567</v>
      </c>
      <c r="T23" s="187" t="s">
        <v>511</v>
      </c>
      <c r="U23" s="165" t="s">
        <v>529</v>
      </c>
      <c r="V23" s="160" t="s">
        <v>537</v>
      </c>
      <c r="W23" s="160" t="s">
        <v>356</v>
      </c>
      <c r="X23" s="160" t="s">
        <v>515</v>
      </c>
      <c r="Y23" s="167"/>
    </row>
    <row r="24" spans="1:79" ht="409.6" x14ac:dyDescent="0.2">
      <c r="A24" s="160" t="s">
        <v>510</v>
      </c>
      <c r="B24" s="160">
        <v>73</v>
      </c>
      <c r="C24" s="161" t="s">
        <v>123</v>
      </c>
      <c r="D24" s="162" t="s">
        <v>296</v>
      </c>
      <c r="E24" s="161" t="s">
        <v>297</v>
      </c>
      <c r="F24" s="188" t="s">
        <v>298</v>
      </c>
      <c r="G24" s="161" t="s">
        <v>26</v>
      </c>
      <c r="H24" s="161">
        <v>120</v>
      </c>
      <c r="I24" s="161" t="s">
        <v>541</v>
      </c>
      <c r="J24" s="161" t="s">
        <v>299</v>
      </c>
      <c r="K24" s="161" t="s">
        <v>300</v>
      </c>
      <c r="L24" s="169" t="s">
        <v>57</v>
      </c>
      <c r="M24" s="169" t="s">
        <v>56</v>
      </c>
      <c r="N24" s="161" t="s">
        <v>216</v>
      </c>
      <c r="O24" s="161"/>
      <c r="P24" s="161" t="s">
        <v>56</v>
      </c>
      <c r="Q24" s="161" t="s">
        <v>301</v>
      </c>
      <c r="R24" s="161" t="s">
        <v>302</v>
      </c>
      <c r="S24" s="189" t="s">
        <v>303</v>
      </c>
      <c r="T24" s="165" t="s">
        <v>511</v>
      </c>
      <c r="U24" s="165" t="s">
        <v>516</v>
      </c>
      <c r="V24" s="160" t="s">
        <v>542</v>
      </c>
      <c r="W24" s="160" t="s">
        <v>356</v>
      </c>
      <c r="X24" s="160" t="s">
        <v>515</v>
      </c>
      <c r="Y24" s="167"/>
    </row>
    <row r="25" spans="1:79" ht="395" x14ac:dyDescent="0.2">
      <c r="A25" s="171" t="s">
        <v>47</v>
      </c>
      <c r="B25" s="160">
        <v>76</v>
      </c>
      <c r="C25" s="161" t="s">
        <v>123</v>
      </c>
      <c r="D25" s="162" t="s">
        <v>543</v>
      </c>
      <c r="E25" s="171" t="s">
        <v>62</v>
      </c>
      <c r="F25" s="171" t="s">
        <v>63</v>
      </c>
      <c r="G25" s="171" t="s">
        <v>26</v>
      </c>
      <c r="H25" s="160"/>
      <c r="I25" s="160"/>
      <c r="J25" s="160"/>
      <c r="K25" s="171" t="s">
        <v>64</v>
      </c>
      <c r="L25" s="184" t="s">
        <v>57</v>
      </c>
      <c r="M25" s="184" t="s">
        <v>57</v>
      </c>
      <c r="N25" s="160"/>
      <c r="O25" s="160"/>
      <c r="P25" s="160" t="s">
        <v>544</v>
      </c>
      <c r="Q25" s="171" t="s">
        <v>65</v>
      </c>
      <c r="R25" s="171" t="s">
        <v>66</v>
      </c>
      <c r="S25" s="171">
        <v>3116226837</v>
      </c>
      <c r="T25" s="165" t="s">
        <v>511</v>
      </c>
      <c r="U25" s="165" t="s">
        <v>521</v>
      </c>
      <c r="V25" s="160" t="s">
        <v>519</v>
      </c>
      <c r="W25" s="160" t="s">
        <v>522</v>
      </c>
      <c r="X25" s="160" t="s">
        <v>515</v>
      </c>
      <c r="Y25" s="167"/>
    </row>
    <row r="26" spans="1:79" ht="409.6" x14ac:dyDescent="0.2">
      <c r="A26" s="160" t="s">
        <v>90</v>
      </c>
      <c r="B26" s="160">
        <v>80</v>
      </c>
      <c r="C26" s="161" t="s">
        <v>22</v>
      </c>
      <c r="D26" s="181" t="s">
        <v>23</v>
      </c>
      <c r="E26" s="171" t="s">
        <v>545</v>
      </c>
      <c r="F26" s="190" t="s">
        <v>25</v>
      </c>
      <c r="G26" s="179" t="s">
        <v>26</v>
      </c>
      <c r="H26" s="171">
        <v>1350</v>
      </c>
      <c r="I26" s="171" t="s">
        <v>27</v>
      </c>
      <c r="J26" s="171" t="s">
        <v>246</v>
      </c>
      <c r="K26" s="182">
        <v>299122</v>
      </c>
      <c r="L26" s="182"/>
      <c r="M26" s="182">
        <v>35000</v>
      </c>
      <c r="N26" s="160"/>
      <c r="O26" s="160"/>
      <c r="P26" s="179" t="s">
        <v>56</v>
      </c>
      <c r="Q26" s="190" t="s">
        <v>28</v>
      </c>
      <c r="R26" s="160"/>
      <c r="S26" s="160"/>
      <c r="T26" s="165" t="s">
        <v>511</v>
      </c>
      <c r="U26" s="165" t="s">
        <v>516</v>
      </c>
      <c r="V26" s="160" t="s">
        <v>517</v>
      </c>
      <c r="W26" s="160" t="s">
        <v>356</v>
      </c>
      <c r="X26" s="160" t="s">
        <v>515</v>
      </c>
      <c r="Y26" s="167"/>
    </row>
    <row r="27" spans="1:79" ht="409.6" x14ac:dyDescent="0.2">
      <c r="A27" s="160" t="s">
        <v>90</v>
      </c>
      <c r="B27" s="160">
        <v>81</v>
      </c>
      <c r="C27" s="161" t="s">
        <v>22</v>
      </c>
      <c r="D27" s="191" t="s">
        <v>30</v>
      </c>
      <c r="E27" s="192" t="s">
        <v>31</v>
      </c>
      <c r="F27" s="190" t="s">
        <v>32</v>
      </c>
      <c r="G27" s="179" t="s">
        <v>33</v>
      </c>
      <c r="H27" s="160"/>
      <c r="I27" s="190" t="s">
        <v>34</v>
      </c>
      <c r="J27" s="190" t="s">
        <v>35</v>
      </c>
      <c r="K27" s="182">
        <v>600000</v>
      </c>
      <c r="L27" s="184" t="s">
        <v>57</v>
      </c>
      <c r="M27" s="182">
        <v>200000</v>
      </c>
      <c r="N27" s="160"/>
      <c r="O27" s="160"/>
      <c r="P27" s="160" t="s">
        <v>56</v>
      </c>
      <c r="Q27" s="171" t="s">
        <v>36</v>
      </c>
      <c r="R27" s="160"/>
      <c r="S27" s="160"/>
      <c r="T27" s="165" t="s">
        <v>511</v>
      </c>
      <c r="U27" s="165" t="s">
        <v>532</v>
      </c>
      <c r="V27" s="160" t="s">
        <v>533</v>
      </c>
      <c r="W27" s="160" t="s">
        <v>546</v>
      </c>
      <c r="X27" s="160" t="s">
        <v>515</v>
      </c>
      <c r="Y27" s="167"/>
    </row>
    <row r="28" spans="1:79" ht="288" x14ac:dyDescent="0.2">
      <c r="A28" s="160" t="s">
        <v>90</v>
      </c>
      <c r="B28" s="160">
        <v>88</v>
      </c>
      <c r="C28" s="161" t="s">
        <v>22</v>
      </c>
      <c r="D28" s="181" t="s">
        <v>94</v>
      </c>
      <c r="E28" s="171" t="s">
        <v>95</v>
      </c>
      <c r="F28" s="190" t="s">
        <v>96</v>
      </c>
      <c r="G28" s="179" t="s">
        <v>33</v>
      </c>
      <c r="H28" s="160"/>
      <c r="I28" s="160"/>
      <c r="J28" s="160"/>
      <c r="K28" s="182">
        <v>70000</v>
      </c>
      <c r="L28" s="182"/>
      <c r="M28" s="182">
        <v>70000</v>
      </c>
      <c r="N28" s="160"/>
      <c r="O28" s="160"/>
      <c r="P28" s="190" t="s">
        <v>97</v>
      </c>
      <c r="Q28" s="160" t="s">
        <v>36</v>
      </c>
      <c r="R28" s="160"/>
      <c r="S28" s="160"/>
      <c r="T28" s="165" t="s">
        <v>511</v>
      </c>
      <c r="U28" s="165" t="s">
        <v>547</v>
      </c>
      <c r="V28" s="160" t="s">
        <v>548</v>
      </c>
      <c r="W28" s="160" t="s">
        <v>549</v>
      </c>
      <c r="X28" s="160" t="s">
        <v>515</v>
      </c>
      <c r="Y28" s="167"/>
    </row>
    <row r="29" spans="1:79" ht="409.6" x14ac:dyDescent="0.2">
      <c r="A29" s="160" t="s">
        <v>90</v>
      </c>
      <c r="B29" s="160">
        <v>10</v>
      </c>
      <c r="C29" s="161" t="s">
        <v>222</v>
      </c>
      <c r="D29" s="162" t="s">
        <v>368</v>
      </c>
      <c r="E29" s="168" t="s">
        <v>369</v>
      </c>
      <c r="F29" s="168" t="s">
        <v>370</v>
      </c>
      <c r="G29" s="161" t="s">
        <v>40</v>
      </c>
      <c r="H29" s="163" t="s">
        <v>371</v>
      </c>
      <c r="I29" s="163" t="s">
        <v>550</v>
      </c>
      <c r="J29" s="161" t="s">
        <v>372</v>
      </c>
      <c r="K29" s="164" t="s">
        <v>551</v>
      </c>
      <c r="L29" s="169" t="s">
        <v>57</v>
      </c>
      <c r="M29" s="169" t="s">
        <v>56</v>
      </c>
      <c r="N29" s="161" t="s">
        <v>56</v>
      </c>
      <c r="O29" s="161" t="s">
        <v>373</v>
      </c>
      <c r="P29" s="161"/>
      <c r="Q29" s="168" t="s">
        <v>374</v>
      </c>
      <c r="R29" s="168" t="s">
        <v>375</v>
      </c>
      <c r="S29" s="173" t="s">
        <v>376</v>
      </c>
      <c r="T29" s="165" t="s">
        <v>552</v>
      </c>
      <c r="U29" s="165" t="s">
        <v>525</v>
      </c>
      <c r="V29" s="166" t="s">
        <v>519</v>
      </c>
      <c r="W29" s="166" t="s">
        <v>526</v>
      </c>
      <c r="X29" s="166" t="s">
        <v>515</v>
      </c>
      <c r="Y29" s="167"/>
    </row>
    <row r="30" spans="1:79" ht="256" x14ac:dyDescent="0.2">
      <c r="A30" s="160" t="s">
        <v>90</v>
      </c>
      <c r="B30" s="160">
        <v>52</v>
      </c>
      <c r="C30" s="161" t="s">
        <v>222</v>
      </c>
      <c r="D30" s="181" t="s">
        <v>442</v>
      </c>
      <c r="E30" s="171" t="s">
        <v>443</v>
      </c>
      <c r="F30" s="171" t="s">
        <v>444</v>
      </c>
      <c r="G30" s="171" t="s">
        <v>40</v>
      </c>
      <c r="H30" s="171">
        <v>250</v>
      </c>
      <c r="I30" s="171" t="s">
        <v>445</v>
      </c>
      <c r="J30" s="171" t="s">
        <v>80</v>
      </c>
      <c r="K30" s="184" t="s">
        <v>247</v>
      </c>
      <c r="L30" s="184" t="s">
        <v>57</v>
      </c>
      <c r="M30" s="184" t="s">
        <v>57</v>
      </c>
      <c r="N30" s="171" t="s">
        <v>56</v>
      </c>
      <c r="O30" s="171" t="s">
        <v>57</v>
      </c>
      <c r="P30" s="171" t="s">
        <v>56</v>
      </c>
      <c r="Q30" s="171" t="s">
        <v>81</v>
      </c>
      <c r="R30" s="171" t="s">
        <v>534</v>
      </c>
      <c r="S30" s="171" t="s">
        <v>83</v>
      </c>
      <c r="T30" s="165" t="s">
        <v>552</v>
      </c>
      <c r="U30" s="165" t="s">
        <v>516</v>
      </c>
      <c r="V30" s="166" t="s">
        <v>356</v>
      </c>
      <c r="W30" s="166" t="s">
        <v>553</v>
      </c>
      <c r="X30" s="166" t="s">
        <v>515</v>
      </c>
      <c r="Y30" s="167"/>
    </row>
    <row r="31" spans="1:79" ht="380" x14ac:dyDescent="0.2">
      <c r="A31" s="160" t="s">
        <v>510</v>
      </c>
      <c r="B31" s="160">
        <v>1</v>
      </c>
      <c r="C31" s="161" t="s">
        <v>123</v>
      </c>
      <c r="D31" s="162" t="s">
        <v>124</v>
      </c>
      <c r="E31" s="161" t="s">
        <v>125</v>
      </c>
      <c r="F31" s="162" t="s">
        <v>126</v>
      </c>
      <c r="G31" s="161" t="s">
        <v>26</v>
      </c>
      <c r="H31" s="172">
        <v>3500</v>
      </c>
      <c r="I31" s="163" t="s">
        <v>554</v>
      </c>
      <c r="J31" s="161" t="s">
        <v>80</v>
      </c>
      <c r="K31" s="169" t="s">
        <v>127</v>
      </c>
      <c r="L31" s="169" t="s">
        <v>57</v>
      </c>
      <c r="M31" s="169" t="s">
        <v>57</v>
      </c>
      <c r="N31" s="161" t="s">
        <v>43</v>
      </c>
      <c r="O31" s="161" t="s">
        <v>43</v>
      </c>
      <c r="P31" s="161" t="s">
        <v>544</v>
      </c>
      <c r="Q31" s="161" t="s">
        <v>65</v>
      </c>
      <c r="R31" s="161" t="s">
        <v>66</v>
      </c>
      <c r="S31" s="161">
        <v>3116226836</v>
      </c>
      <c r="T31" s="165" t="s">
        <v>555</v>
      </c>
      <c r="U31" s="165" t="s">
        <v>556</v>
      </c>
      <c r="V31" s="166" t="s">
        <v>519</v>
      </c>
      <c r="W31" s="166" t="s">
        <v>557</v>
      </c>
      <c r="X31" s="166" t="s">
        <v>515</v>
      </c>
      <c r="Y31" s="167"/>
    </row>
    <row r="32" spans="1:79" ht="335" x14ac:dyDescent="0.2">
      <c r="A32" s="160" t="s">
        <v>90</v>
      </c>
      <c r="B32" s="160">
        <v>6</v>
      </c>
      <c r="C32" s="161" t="s">
        <v>222</v>
      </c>
      <c r="D32" s="162" t="s">
        <v>360</v>
      </c>
      <c r="E32" s="168" t="s">
        <v>361</v>
      </c>
      <c r="F32" s="168" t="s">
        <v>362</v>
      </c>
      <c r="G32" s="161" t="s">
        <v>363</v>
      </c>
      <c r="H32" s="193" t="s">
        <v>364</v>
      </c>
      <c r="I32" s="193"/>
      <c r="J32" s="168" t="s">
        <v>149</v>
      </c>
      <c r="K32" s="169" t="s">
        <v>177</v>
      </c>
      <c r="L32" s="164"/>
      <c r="M32" s="164"/>
      <c r="N32" s="168" t="s">
        <v>43</v>
      </c>
      <c r="O32" s="168" t="s">
        <v>365</v>
      </c>
      <c r="P32" s="168"/>
      <c r="Q32" s="168" t="s">
        <v>65</v>
      </c>
      <c r="R32" s="168" t="s">
        <v>66</v>
      </c>
      <c r="S32" s="168">
        <v>3116226837</v>
      </c>
      <c r="T32" s="165" t="s">
        <v>555</v>
      </c>
      <c r="U32" s="165" t="s">
        <v>516</v>
      </c>
      <c r="V32" s="166" t="s">
        <v>517</v>
      </c>
      <c r="W32" s="166" t="s">
        <v>356</v>
      </c>
      <c r="X32" s="166" t="s">
        <v>515</v>
      </c>
      <c r="Y32" s="167"/>
    </row>
    <row r="33" spans="1:79" ht="409.6" x14ac:dyDescent="0.2">
      <c r="A33" s="160" t="s">
        <v>510</v>
      </c>
      <c r="B33" s="160">
        <v>7</v>
      </c>
      <c r="C33" s="161" t="s">
        <v>123</v>
      </c>
      <c r="D33" s="162" t="s">
        <v>136</v>
      </c>
      <c r="E33" s="161" t="s">
        <v>137</v>
      </c>
      <c r="F33" s="161" t="s">
        <v>138</v>
      </c>
      <c r="G33" s="161" t="s">
        <v>139</v>
      </c>
      <c r="H33" s="172">
        <v>100</v>
      </c>
      <c r="I33" s="163"/>
      <c r="J33" s="161" t="s">
        <v>140</v>
      </c>
      <c r="K33" s="169" t="s">
        <v>141</v>
      </c>
      <c r="L33" s="169"/>
      <c r="M33" s="169"/>
      <c r="N33" s="161" t="s">
        <v>56</v>
      </c>
      <c r="O33" s="161" t="s">
        <v>57</v>
      </c>
      <c r="P33" s="161"/>
      <c r="Q33" s="161" t="s">
        <v>142</v>
      </c>
      <c r="R33" s="161" t="s">
        <v>143</v>
      </c>
      <c r="S33" s="170" t="s">
        <v>144</v>
      </c>
      <c r="T33" s="165" t="s">
        <v>555</v>
      </c>
      <c r="U33" s="165" t="s">
        <v>518</v>
      </c>
      <c r="V33" s="166" t="s">
        <v>519</v>
      </c>
      <c r="W33" s="166" t="s">
        <v>356</v>
      </c>
      <c r="X33" s="166" t="s">
        <v>515</v>
      </c>
      <c r="Y33" s="167"/>
    </row>
    <row r="34" spans="1:79" ht="409.6" x14ac:dyDescent="0.2">
      <c r="A34" s="160" t="s">
        <v>90</v>
      </c>
      <c r="B34" s="160">
        <v>9</v>
      </c>
      <c r="C34" s="161" t="s">
        <v>222</v>
      </c>
      <c r="D34" s="174" t="s">
        <v>366</v>
      </c>
      <c r="E34" s="175" t="s">
        <v>367</v>
      </c>
      <c r="F34" s="175"/>
      <c r="G34" s="161" t="s">
        <v>40</v>
      </c>
      <c r="H34" s="175"/>
      <c r="I34" s="175"/>
      <c r="J34" s="175"/>
      <c r="K34" s="177"/>
      <c r="L34" s="177"/>
      <c r="M34" s="177"/>
      <c r="N34" s="178" t="s">
        <v>74</v>
      </c>
      <c r="O34" s="178" t="s">
        <v>74</v>
      </c>
      <c r="P34" s="178"/>
      <c r="Q34" s="160"/>
      <c r="R34" s="160"/>
      <c r="S34" s="160"/>
      <c r="T34" s="165" t="s">
        <v>555</v>
      </c>
      <c r="U34" s="165" t="s">
        <v>525</v>
      </c>
      <c r="V34" s="166" t="s">
        <v>519</v>
      </c>
      <c r="W34" s="166" t="s">
        <v>526</v>
      </c>
      <c r="X34" s="166" t="s">
        <v>515</v>
      </c>
      <c r="Y34" s="167"/>
    </row>
    <row r="35" spans="1:79" ht="365" x14ac:dyDescent="0.2">
      <c r="A35" s="160" t="s">
        <v>90</v>
      </c>
      <c r="B35" s="160">
        <v>11</v>
      </c>
      <c r="C35" s="161" t="s">
        <v>123</v>
      </c>
      <c r="D35" s="194" t="s">
        <v>201</v>
      </c>
      <c r="E35" s="180" t="s">
        <v>202</v>
      </c>
      <c r="F35" s="168" t="s">
        <v>203</v>
      </c>
      <c r="G35" s="168" t="s">
        <v>26</v>
      </c>
      <c r="H35" s="163"/>
      <c r="I35" s="163"/>
      <c r="J35" s="161" t="s">
        <v>246</v>
      </c>
      <c r="K35" s="161">
        <v>534</v>
      </c>
      <c r="L35" s="169"/>
      <c r="M35" s="169"/>
      <c r="N35" s="161" t="s">
        <v>74</v>
      </c>
      <c r="O35" s="161" t="s">
        <v>57</v>
      </c>
      <c r="P35" s="161"/>
      <c r="Q35" s="168" t="s">
        <v>204</v>
      </c>
      <c r="R35" s="194" t="s">
        <v>205</v>
      </c>
      <c r="S35" s="195" t="s">
        <v>206</v>
      </c>
      <c r="T35" s="187" t="s">
        <v>555</v>
      </c>
      <c r="U35" s="165" t="s">
        <v>558</v>
      </c>
      <c r="V35" s="166" t="s">
        <v>537</v>
      </c>
      <c r="W35" s="166" t="s">
        <v>559</v>
      </c>
      <c r="X35" s="166" t="s">
        <v>515</v>
      </c>
      <c r="Y35" s="167"/>
    </row>
    <row r="36" spans="1:79" ht="409.6" x14ac:dyDescent="0.2">
      <c r="A36" s="160" t="s">
        <v>510</v>
      </c>
      <c r="B36" s="160">
        <v>17</v>
      </c>
      <c r="C36" s="161" t="s">
        <v>123</v>
      </c>
      <c r="D36" s="162" t="s">
        <v>151</v>
      </c>
      <c r="E36" s="161" t="s">
        <v>152</v>
      </c>
      <c r="F36" s="161" t="s">
        <v>153</v>
      </c>
      <c r="G36" s="161" t="s">
        <v>26</v>
      </c>
      <c r="H36" s="172">
        <v>150</v>
      </c>
      <c r="I36" s="172"/>
      <c r="J36" s="161" t="s">
        <v>154</v>
      </c>
      <c r="K36" s="169" t="s">
        <v>150</v>
      </c>
      <c r="L36" s="169"/>
      <c r="M36" s="169"/>
      <c r="N36" s="161" t="s">
        <v>155</v>
      </c>
      <c r="O36" s="161" t="s">
        <v>55</v>
      </c>
      <c r="P36" s="161"/>
      <c r="Q36" s="161" t="s">
        <v>156</v>
      </c>
      <c r="R36" s="161" t="s">
        <v>157</v>
      </c>
      <c r="S36" s="161">
        <v>3162066368</v>
      </c>
      <c r="T36" s="165" t="s">
        <v>555</v>
      </c>
      <c r="U36" s="165" t="s">
        <v>560</v>
      </c>
      <c r="V36" s="166" t="s">
        <v>356</v>
      </c>
      <c r="W36" s="166" t="s">
        <v>526</v>
      </c>
      <c r="X36" s="166" t="s">
        <v>515</v>
      </c>
      <c r="Y36" s="167"/>
    </row>
    <row r="37" spans="1:79" ht="409.6" x14ac:dyDescent="0.2">
      <c r="A37" s="160" t="s">
        <v>510</v>
      </c>
      <c r="B37" s="160">
        <v>18</v>
      </c>
      <c r="C37" s="161" t="s">
        <v>123</v>
      </c>
      <c r="D37" s="162" t="s">
        <v>158</v>
      </c>
      <c r="E37" s="161" t="s">
        <v>159</v>
      </c>
      <c r="F37" s="161" t="s">
        <v>160</v>
      </c>
      <c r="G37" s="161" t="s">
        <v>26</v>
      </c>
      <c r="H37" s="172">
        <v>100</v>
      </c>
      <c r="I37" s="172"/>
      <c r="J37" s="161" t="s">
        <v>154</v>
      </c>
      <c r="K37" s="169" t="s">
        <v>150</v>
      </c>
      <c r="L37" s="169"/>
      <c r="M37" s="169"/>
      <c r="N37" s="161" t="s">
        <v>155</v>
      </c>
      <c r="O37" s="161" t="s">
        <v>55</v>
      </c>
      <c r="P37" s="161"/>
      <c r="Q37" s="161" t="s">
        <v>156</v>
      </c>
      <c r="R37" s="161" t="s">
        <v>157</v>
      </c>
      <c r="S37" s="161">
        <v>3162066368</v>
      </c>
      <c r="T37" s="165" t="s">
        <v>555</v>
      </c>
      <c r="U37" s="165" t="s">
        <v>525</v>
      </c>
      <c r="V37" s="166" t="s">
        <v>356</v>
      </c>
      <c r="W37" s="166" t="s">
        <v>526</v>
      </c>
      <c r="X37" s="166" t="s">
        <v>515</v>
      </c>
      <c r="Y37" s="167"/>
    </row>
    <row r="38" spans="1:79" ht="409.6" x14ac:dyDescent="0.2">
      <c r="A38" s="160" t="s">
        <v>90</v>
      </c>
      <c r="B38" s="160">
        <v>23</v>
      </c>
      <c r="C38" s="161" t="s">
        <v>222</v>
      </c>
      <c r="D38" s="174" t="s">
        <v>241</v>
      </c>
      <c r="E38" s="175" t="s">
        <v>401</v>
      </c>
      <c r="F38" s="175"/>
      <c r="G38" s="161" t="s">
        <v>40</v>
      </c>
      <c r="H38" s="175"/>
      <c r="I38" s="175"/>
      <c r="J38" s="175"/>
      <c r="K38" s="177" t="s">
        <v>247</v>
      </c>
      <c r="L38" s="177"/>
      <c r="M38" s="177"/>
      <c r="N38" s="175"/>
      <c r="O38" s="178" t="s">
        <v>74</v>
      </c>
      <c r="P38" s="178"/>
      <c r="Q38" s="160"/>
      <c r="R38" s="160"/>
      <c r="S38" s="160"/>
      <c r="T38" s="165" t="s">
        <v>555</v>
      </c>
      <c r="U38" s="165" t="s">
        <v>521</v>
      </c>
      <c r="V38" s="166" t="s">
        <v>519</v>
      </c>
      <c r="W38" s="166" t="s">
        <v>522</v>
      </c>
      <c r="X38" s="166" t="s">
        <v>515</v>
      </c>
      <c r="Y38" s="167"/>
    </row>
    <row r="39" spans="1:79" ht="409.6" x14ac:dyDescent="0.2">
      <c r="A39" s="160" t="s">
        <v>510</v>
      </c>
      <c r="B39" s="160">
        <v>24</v>
      </c>
      <c r="C39" s="161" t="s">
        <v>123</v>
      </c>
      <c r="D39" s="174" t="s">
        <v>161</v>
      </c>
      <c r="E39" s="175" t="s">
        <v>162</v>
      </c>
      <c r="F39" s="175"/>
      <c r="G39" s="161" t="s">
        <v>26</v>
      </c>
      <c r="H39" s="175"/>
      <c r="I39" s="175" t="s">
        <v>561</v>
      </c>
      <c r="J39" s="175" t="s">
        <v>246</v>
      </c>
      <c r="K39" s="177" t="s">
        <v>562</v>
      </c>
      <c r="L39" s="177" t="s">
        <v>57</v>
      </c>
      <c r="M39" s="177" t="s">
        <v>57</v>
      </c>
      <c r="N39" s="178" t="s">
        <v>74</v>
      </c>
      <c r="O39" s="178" t="s">
        <v>74</v>
      </c>
      <c r="P39" s="178" t="s">
        <v>563</v>
      </c>
      <c r="Q39" s="179" t="s">
        <v>163</v>
      </c>
      <c r="R39" s="179" t="s">
        <v>164</v>
      </c>
      <c r="S39" s="171" t="s">
        <v>165</v>
      </c>
      <c r="T39" s="165" t="s">
        <v>555</v>
      </c>
      <c r="U39" s="165" t="s">
        <v>525</v>
      </c>
      <c r="V39" s="166" t="s">
        <v>356</v>
      </c>
      <c r="W39" s="166" t="s">
        <v>526</v>
      </c>
      <c r="X39" s="166" t="s">
        <v>515</v>
      </c>
      <c r="Y39" s="167"/>
    </row>
    <row r="40" spans="1:79" ht="409.6" x14ac:dyDescent="0.2">
      <c r="A40" s="160" t="s">
        <v>90</v>
      </c>
      <c r="B40" s="160">
        <v>25</v>
      </c>
      <c r="C40" s="161" t="s">
        <v>123</v>
      </c>
      <c r="D40" s="174" t="s">
        <v>199</v>
      </c>
      <c r="E40" s="175" t="s">
        <v>200</v>
      </c>
      <c r="F40" s="196"/>
      <c r="G40" s="161" t="s">
        <v>139</v>
      </c>
      <c r="H40" s="178"/>
      <c r="I40" s="178"/>
      <c r="J40" s="178"/>
      <c r="K40" s="177" t="s">
        <v>150</v>
      </c>
      <c r="L40" s="177"/>
      <c r="M40" s="177"/>
      <c r="N40" s="178"/>
      <c r="O40" s="178" t="s">
        <v>74</v>
      </c>
      <c r="P40" s="178"/>
      <c r="Q40" s="160"/>
      <c r="R40" s="160"/>
      <c r="S40" s="160"/>
      <c r="T40" s="165" t="s">
        <v>555</v>
      </c>
      <c r="U40" s="165" t="s">
        <v>564</v>
      </c>
      <c r="V40" s="166" t="s">
        <v>517</v>
      </c>
      <c r="W40" s="166" t="s">
        <v>356</v>
      </c>
      <c r="X40" s="166" t="s">
        <v>515</v>
      </c>
      <c r="Y40" s="167"/>
    </row>
    <row r="41" spans="1:79" ht="409.6" x14ac:dyDescent="0.2">
      <c r="A41" s="160" t="s">
        <v>90</v>
      </c>
      <c r="B41" s="160">
        <v>28</v>
      </c>
      <c r="C41" s="161" t="s">
        <v>222</v>
      </c>
      <c r="D41" s="174" t="s">
        <v>328</v>
      </c>
      <c r="E41" s="175" t="s">
        <v>404</v>
      </c>
      <c r="F41" s="175"/>
      <c r="G41" s="161" t="s">
        <v>40</v>
      </c>
      <c r="H41" s="175"/>
      <c r="I41" s="175"/>
      <c r="J41" s="175"/>
      <c r="K41" s="176"/>
      <c r="L41" s="176"/>
      <c r="M41" s="176"/>
      <c r="N41" s="175"/>
      <c r="O41" s="178" t="s">
        <v>74</v>
      </c>
      <c r="P41" s="178"/>
      <c r="Q41" s="160"/>
      <c r="R41" s="160"/>
      <c r="S41" s="160"/>
      <c r="T41" s="165" t="s">
        <v>555</v>
      </c>
      <c r="U41" s="165" t="s">
        <v>565</v>
      </c>
      <c r="V41" s="166" t="s">
        <v>519</v>
      </c>
      <c r="W41" s="166" t="s">
        <v>526</v>
      </c>
      <c r="X41" s="166" t="s">
        <v>515</v>
      </c>
      <c r="Y41" s="167"/>
    </row>
    <row r="42" spans="1:79" ht="409.6" x14ac:dyDescent="0.2">
      <c r="A42" s="160" t="s">
        <v>90</v>
      </c>
      <c r="B42" s="160">
        <v>30</v>
      </c>
      <c r="C42" s="161" t="s">
        <v>123</v>
      </c>
      <c r="D42" s="174" t="s">
        <v>211</v>
      </c>
      <c r="E42" s="175" t="s">
        <v>212</v>
      </c>
      <c r="F42" s="175"/>
      <c r="G42" s="161" t="s">
        <v>40</v>
      </c>
      <c r="H42" s="175"/>
      <c r="I42" s="175"/>
      <c r="J42" s="175"/>
      <c r="K42" s="177"/>
      <c r="L42" s="177"/>
      <c r="M42" s="177"/>
      <c r="N42" s="175"/>
      <c r="O42" s="175"/>
      <c r="P42" s="175"/>
      <c r="Q42" s="160"/>
      <c r="R42" s="160"/>
      <c r="S42" s="160"/>
      <c r="T42" s="165" t="s">
        <v>555</v>
      </c>
      <c r="U42" s="165" t="s">
        <v>525</v>
      </c>
      <c r="V42" s="166" t="s">
        <v>356</v>
      </c>
      <c r="W42" s="166" t="s">
        <v>526</v>
      </c>
      <c r="X42" s="166" t="s">
        <v>515</v>
      </c>
      <c r="Y42" s="167"/>
    </row>
    <row r="43" spans="1:79" ht="409.6" x14ac:dyDescent="0.2">
      <c r="A43" s="171" t="s">
        <v>90</v>
      </c>
      <c r="B43" s="160">
        <v>44</v>
      </c>
      <c r="C43" s="161" t="s">
        <v>123</v>
      </c>
      <c r="D43" s="181" t="s">
        <v>241</v>
      </c>
      <c r="E43" s="171" t="s">
        <v>242</v>
      </c>
      <c r="F43" s="171" t="s">
        <v>243</v>
      </c>
      <c r="G43" s="171" t="s">
        <v>566</v>
      </c>
      <c r="H43" s="171" t="s">
        <v>245</v>
      </c>
      <c r="I43" s="171" t="s">
        <v>567</v>
      </c>
      <c r="J43" s="171" t="s">
        <v>246</v>
      </c>
      <c r="K43" s="184" t="s">
        <v>247</v>
      </c>
      <c r="L43" s="184" t="s">
        <v>57</v>
      </c>
      <c r="M43" s="184" t="s">
        <v>57</v>
      </c>
      <c r="N43" s="171" t="s">
        <v>74</v>
      </c>
      <c r="O43" s="171" t="s">
        <v>74</v>
      </c>
      <c r="P43" s="171"/>
      <c r="Q43" s="171" t="s">
        <v>248</v>
      </c>
      <c r="R43" s="171" t="s">
        <v>249</v>
      </c>
      <c r="S43" s="171" t="s">
        <v>250</v>
      </c>
      <c r="T43" s="165" t="s">
        <v>555</v>
      </c>
      <c r="U43" s="165" t="s">
        <v>521</v>
      </c>
      <c r="V43" s="166" t="s">
        <v>519</v>
      </c>
      <c r="W43" s="166" t="s">
        <v>522</v>
      </c>
      <c r="X43" s="166" t="s">
        <v>515</v>
      </c>
      <c r="Y43" s="197"/>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row>
    <row r="44" spans="1:79" ht="409.6" x14ac:dyDescent="0.2">
      <c r="A44" s="171" t="s">
        <v>90</v>
      </c>
      <c r="B44" s="160">
        <v>46</v>
      </c>
      <c r="C44" s="161" t="s">
        <v>222</v>
      </c>
      <c r="D44" s="181" t="s">
        <v>332</v>
      </c>
      <c r="E44" s="171" t="s">
        <v>333</v>
      </c>
      <c r="F44" s="171" t="s">
        <v>430</v>
      </c>
      <c r="G44" s="171" t="s">
        <v>40</v>
      </c>
      <c r="H44" s="171" t="s">
        <v>254</v>
      </c>
      <c r="I44" s="171"/>
      <c r="J44" s="171"/>
      <c r="K44" s="184" t="s">
        <v>426</v>
      </c>
      <c r="L44" s="184"/>
      <c r="M44" s="184"/>
      <c r="N44" s="171" t="s">
        <v>56</v>
      </c>
      <c r="O44" s="171" t="s">
        <v>57</v>
      </c>
      <c r="P44" s="171"/>
      <c r="Q44" s="171" t="s">
        <v>335</v>
      </c>
      <c r="R44" s="171" t="s">
        <v>256</v>
      </c>
      <c r="S44" s="171">
        <v>3105382277</v>
      </c>
      <c r="T44" s="165" t="s">
        <v>555</v>
      </c>
      <c r="U44" s="165" t="s">
        <v>565</v>
      </c>
      <c r="V44" s="166" t="s">
        <v>519</v>
      </c>
      <c r="W44" s="166" t="s">
        <v>356</v>
      </c>
      <c r="X44" s="166" t="s">
        <v>515</v>
      </c>
      <c r="Y44" s="167"/>
    </row>
    <row r="45" spans="1:79" ht="304" x14ac:dyDescent="0.2">
      <c r="A45" s="160" t="s">
        <v>90</v>
      </c>
      <c r="B45" s="160">
        <v>53</v>
      </c>
      <c r="C45" s="161" t="s">
        <v>222</v>
      </c>
      <c r="D45" s="181" t="s">
        <v>446</v>
      </c>
      <c r="E45" s="171" t="s">
        <v>447</v>
      </c>
      <c r="F45" s="171" t="s">
        <v>448</v>
      </c>
      <c r="G45" s="171" t="s">
        <v>139</v>
      </c>
      <c r="H45" s="179">
        <v>15</v>
      </c>
      <c r="I45" s="171" t="s">
        <v>449</v>
      </c>
      <c r="J45" s="179" t="s">
        <v>246</v>
      </c>
      <c r="K45" s="184" t="s">
        <v>247</v>
      </c>
      <c r="L45" s="198" t="s">
        <v>56</v>
      </c>
      <c r="M45" s="184" t="s">
        <v>436</v>
      </c>
      <c r="N45" s="179" t="s">
        <v>56</v>
      </c>
      <c r="O45" s="179" t="s">
        <v>57</v>
      </c>
      <c r="P45" s="179" t="s">
        <v>56</v>
      </c>
      <c r="Q45" s="171" t="s">
        <v>81</v>
      </c>
      <c r="R45" s="171" t="s">
        <v>534</v>
      </c>
      <c r="S45" s="171" t="s">
        <v>83</v>
      </c>
      <c r="T45" s="165" t="s">
        <v>555</v>
      </c>
      <c r="U45" s="165" t="s">
        <v>521</v>
      </c>
      <c r="V45" s="160" t="s">
        <v>519</v>
      </c>
      <c r="W45" s="160" t="s">
        <v>356</v>
      </c>
      <c r="X45" s="160" t="s">
        <v>515</v>
      </c>
      <c r="Y45" s="167"/>
    </row>
    <row r="46" spans="1:79" ht="192" x14ac:dyDescent="0.2">
      <c r="A46" s="160" t="s">
        <v>90</v>
      </c>
      <c r="B46" s="160">
        <v>54</v>
      </c>
      <c r="C46" s="161" t="s">
        <v>222</v>
      </c>
      <c r="D46" s="181" t="s">
        <v>450</v>
      </c>
      <c r="E46" s="171" t="s">
        <v>451</v>
      </c>
      <c r="F46" s="171" t="s">
        <v>452</v>
      </c>
      <c r="G46" s="171" t="s">
        <v>40</v>
      </c>
      <c r="H46" s="171">
        <v>300</v>
      </c>
      <c r="I46" s="171" t="s">
        <v>453</v>
      </c>
      <c r="J46" s="171" t="s">
        <v>80</v>
      </c>
      <c r="K46" s="184" t="s">
        <v>247</v>
      </c>
      <c r="L46" s="184" t="s">
        <v>57</v>
      </c>
      <c r="M46" s="184" t="s">
        <v>436</v>
      </c>
      <c r="N46" s="171" t="s">
        <v>56</v>
      </c>
      <c r="O46" s="171" t="s">
        <v>57</v>
      </c>
      <c r="P46" s="171" t="s">
        <v>56</v>
      </c>
      <c r="Q46" s="171" t="s">
        <v>81</v>
      </c>
      <c r="R46" s="171" t="s">
        <v>534</v>
      </c>
      <c r="S46" s="171" t="s">
        <v>83</v>
      </c>
      <c r="T46" s="165" t="s">
        <v>555</v>
      </c>
      <c r="U46" s="165" t="s">
        <v>521</v>
      </c>
      <c r="V46" s="160" t="s">
        <v>519</v>
      </c>
      <c r="W46" s="160" t="s">
        <v>522</v>
      </c>
      <c r="X46" s="160" t="s">
        <v>515</v>
      </c>
      <c r="Y46" s="167"/>
    </row>
    <row r="47" spans="1:79" ht="409.6" x14ac:dyDescent="0.2">
      <c r="A47" s="160" t="s">
        <v>90</v>
      </c>
      <c r="B47" s="160">
        <v>56</v>
      </c>
      <c r="C47" s="161" t="s">
        <v>222</v>
      </c>
      <c r="D47" s="174" t="s">
        <v>458</v>
      </c>
      <c r="E47" s="175" t="s">
        <v>459</v>
      </c>
      <c r="F47" s="178" t="s">
        <v>568</v>
      </c>
      <c r="G47" s="178" t="s">
        <v>566</v>
      </c>
      <c r="H47" s="199" t="s">
        <v>271</v>
      </c>
      <c r="I47" s="178" t="s">
        <v>568</v>
      </c>
      <c r="J47" s="178" t="s">
        <v>568</v>
      </c>
      <c r="K47" s="178" t="s">
        <v>568</v>
      </c>
      <c r="L47" s="178" t="s">
        <v>568</v>
      </c>
      <c r="M47" s="178" t="s">
        <v>568</v>
      </c>
      <c r="N47" s="178"/>
      <c r="O47" s="178"/>
      <c r="P47" s="178" t="s">
        <v>568</v>
      </c>
      <c r="Q47" s="178" t="s">
        <v>460</v>
      </c>
      <c r="R47" s="178" t="s">
        <v>457</v>
      </c>
      <c r="S47" s="178"/>
      <c r="T47" s="165" t="s">
        <v>555</v>
      </c>
      <c r="U47" s="165" t="s">
        <v>564</v>
      </c>
      <c r="V47" s="160" t="s">
        <v>540</v>
      </c>
      <c r="W47" s="160" t="s">
        <v>356</v>
      </c>
      <c r="X47" s="160" t="s">
        <v>515</v>
      </c>
      <c r="Y47" s="167"/>
    </row>
    <row r="48" spans="1:79" ht="409.6" x14ac:dyDescent="0.2">
      <c r="A48" s="160" t="s">
        <v>90</v>
      </c>
      <c r="B48" s="160">
        <v>62</v>
      </c>
      <c r="C48" s="161" t="s">
        <v>123</v>
      </c>
      <c r="D48" s="174" t="s">
        <v>128</v>
      </c>
      <c r="E48" s="175" t="s">
        <v>129</v>
      </c>
      <c r="F48" s="190" t="s">
        <v>130</v>
      </c>
      <c r="G48" s="178" t="s">
        <v>40</v>
      </c>
      <c r="H48" s="160">
        <v>1500</v>
      </c>
      <c r="I48" s="171" t="s">
        <v>569</v>
      </c>
      <c r="J48" s="171" t="s">
        <v>570</v>
      </c>
      <c r="K48" s="182" t="s">
        <v>132</v>
      </c>
      <c r="L48" s="200" t="s">
        <v>571</v>
      </c>
      <c r="M48" s="200" t="s">
        <v>571</v>
      </c>
      <c r="N48" s="160" t="s">
        <v>74</v>
      </c>
      <c r="O48" s="160"/>
      <c r="P48" s="171" t="s">
        <v>572</v>
      </c>
      <c r="Q48" s="190" t="s">
        <v>133</v>
      </c>
      <c r="R48" s="190" t="s">
        <v>134</v>
      </c>
      <c r="S48" s="190" t="s">
        <v>135</v>
      </c>
      <c r="T48" s="165" t="s">
        <v>555</v>
      </c>
      <c r="U48" s="165" t="s">
        <v>556</v>
      </c>
      <c r="V48" s="160" t="s">
        <v>356</v>
      </c>
      <c r="W48" s="160" t="s">
        <v>553</v>
      </c>
      <c r="X48" s="160" t="s">
        <v>515</v>
      </c>
      <c r="Y48" s="167"/>
    </row>
    <row r="49" spans="1:79" ht="380" x14ac:dyDescent="0.2">
      <c r="A49" s="160" t="s">
        <v>90</v>
      </c>
      <c r="B49" s="160">
        <v>69</v>
      </c>
      <c r="C49" s="161" t="s">
        <v>222</v>
      </c>
      <c r="D49" s="162" t="s">
        <v>484</v>
      </c>
      <c r="E49" s="168" t="s">
        <v>485</v>
      </c>
      <c r="F49" s="161" t="s">
        <v>486</v>
      </c>
      <c r="G49" s="161" t="s">
        <v>40</v>
      </c>
      <c r="H49" s="163" t="s">
        <v>41</v>
      </c>
      <c r="I49" s="163"/>
      <c r="J49" s="161"/>
      <c r="K49" s="168" t="s">
        <v>487</v>
      </c>
      <c r="L49" s="164"/>
      <c r="M49" s="164"/>
      <c r="N49" s="161" t="s">
        <v>43</v>
      </c>
      <c r="O49" s="161" t="s">
        <v>43</v>
      </c>
      <c r="P49" s="161"/>
      <c r="Q49" s="161" t="s">
        <v>488</v>
      </c>
      <c r="R49" s="161" t="s">
        <v>399</v>
      </c>
      <c r="S49" s="161" t="s">
        <v>400</v>
      </c>
      <c r="T49" s="165" t="s">
        <v>555</v>
      </c>
      <c r="U49" s="165" t="s">
        <v>547</v>
      </c>
      <c r="V49" s="160" t="s">
        <v>548</v>
      </c>
      <c r="W49" s="160" t="s">
        <v>549</v>
      </c>
      <c r="X49" s="160" t="s">
        <v>515</v>
      </c>
      <c r="Y49" s="167"/>
    </row>
    <row r="50" spans="1:79" ht="224" x14ac:dyDescent="0.2">
      <c r="A50" s="160" t="s">
        <v>90</v>
      </c>
      <c r="B50" s="160">
        <v>70</v>
      </c>
      <c r="C50" s="161" t="s">
        <v>222</v>
      </c>
      <c r="D50" s="162" t="s">
        <v>489</v>
      </c>
      <c r="E50" s="168" t="s">
        <v>490</v>
      </c>
      <c r="F50" s="161" t="s">
        <v>491</v>
      </c>
      <c r="G50" s="161" t="s">
        <v>40</v>
      </c>
      <c r="H50" s="163" t="s">
        <v>41</v>
      </c>
      <c r="I50" s="163"/>
      <c r="J50" s="161"/>
      <c r="K50" s="184" t="s">
        <v>247</v>
      </c>
      <c r="L50" s="164"/>
      <c r="M50" s="164"/>
      <c r="N50" s="161" t="s">
        <v>43</v>
      </c>
      <c r="O50" s="161" t="s">
        <v>43</v>
      </c>
      <c r="P50" s="161"/>
      <c r="Q50" s="161" t="s">
        <v>58</v>
      </c>
      <c r="R50" s="161" t="s">
        <v>399</v>
      </c>
      <c r="S50" s="161" t="s">
        <v>400</v>
      </c>
      <c r="T50" s="165" t="s">
        <v>555</v>
      </c>
      <c r="U50" s="165" t="s">
        <v>547</v>
      </c>
      <c r="V50" s="160" t="s">
        <v>548</v>
      </c>
      <c r="W50" s="160" t="s">
        <v>549</v>
      </c>
      <c r="X50" s="160" t="s">
        <v>515</v>
      </c>
      <c r="Y50" s="167"/>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row>
    <row r="51" spans="1:79" ht="409.6" x14ac:dyDescent="0.2">
      <c r="A51" s="160" t="s">
        <v>90</v>
      </c>
      <c r="B51" s="160">
        <v>71</v>
      </c>
      <c r="C51" s="161" t="s">
        <v>22</v>
      </c>
      <c r="D51" s="162" t="s">
        <v>37</v>
      </c>
      <c r="E51" s="168" t="s">
        <v>38</v>
      </c>
      <c r="F51" s="161" t="s">
        <v>39</v>
      </c>
      <c r="G51" s="161" t="s">
        <v>40</v>
      </c>
      <c r="H51" s="163" t="s">
        <v>41</v>
      </c>
      <c r="I51" s="163"/>
      <c r="J51" s="161"/>
      <c r="K51" s="168" t="s">
        <v>42</v>
      </c>
      <c r="L51" s="164"/>
      <c r="M51" s="164"/>
      <c r="N51" s="161" t="s">
        <v>43</v>
      </c>
      <c r="O51" s="161" t="s">
        <v>43</v>
      </c>
      <c r="P51" s="161"/>
      <c r="Q51" s="161" t="s">
        <v>573</v>
      </c>
      <c r="R51" s="161" t="s">
        <v>399</v>
      </c>
      <c r="S51" s="161" t="s">
        <v>400</v>
      </c>
      <c r="T51" s="165" t="s">
        <v>555</v>
      </c>
      <c r="U51" s="165" t="s">
        <v>547</v>
      </c>
      <c r="V51" s="160" t="s">
        <v>540</v>
      </c>
      <c r="W51" s="160" t="s">
        <v>356</v>
      </c>
      <c r="X51" s="160" t="s">
        <v>515</v>
      </c>
      <c r="Y51" s="167"/>
    </row>
    <row r="52" spans="1:79" ht="380" x14ac:dyDescent="0.2">
      <c r="A52" s="160" t="s">
        <v>90</v>
      </c>
      <c r="B52" s="160">
        <v>72</v>
      </c>
      <c r="C52" s="161" t="s">
        <v>222</v>
      </c>
      <c r="D52" s="162" t="s">
        <v>421</v>
      </c>
      <c r="E52" s="180" t="s">
        <v>422</v>
      </c>
      <c r="F52" s="180" t="s">
        <v>423</v>
      </c>
      <c r="G52" s="161" t="s">
        <v>26</v>
      </c>
      <c r="H52" s="161" t="s">
        <v>216</v>
      </c>
      <c r="I52" s="161"/>
      <c r="J52" s="161"/>
      <c r="K52" s="169" t="s">
        <v>476</v>
      </c>
      <c r="L52" s="169"/>
      <c r="M52" s="169"/>
      <c r="N52" s="161"/>
      <c r="O52" s="161"/>
      <c r="P52" s="161"/>
      <c r="Q52" s="160"/>
      <c r="R52" s="160"/>
      <c r="S52" s="160"/>
      <c r="T52" s="165" t="s">
        <v>555</v>
      </c>
      <c r="U52" s="165" t="s">
        <v>518</v>
      </c>
      <c r="V52" s="160" t="s">
        <v>542</v>
      </c>
      <c r="W52" s="160" t="s">
        <v>356</v>
      </c>
      <c r="X52" s="160" t="s">
        <v>515</v>
      </c>
      <c r="Y52" s="167"/>
    </row>
    <row r="53" spans="1:79" ht="409.6" x14ac:dyDescent="0.2">
      <c r="A53" s="160" t="s">
        <v>510</v>
      </c>
      <c r="B53" s="160">
        <v>78</v>
      </c>
      <c r="C53" s="161" t="s">
        <v>123</v>
      </c>
      <c r="D53" s="181" t="s">
        <v>328</v>
      </c>
      <c r="E53" s="171" t="s">
        <v>329</v>
      </c>
      <c r="F53" s="171"/>
      <c r="G53" s="171" t="s">
        <v>139</v>
      </c>
      <c r="H53" s="160" t="s">
        <v>271</v>
      </c>
      <c r="I53" s="160" t="s">
        <v>271</v>
      </c>
      <c r="J53" s="160" t="s">
        <v>271</v>
      </c>
      <c r="K53" s="171" t="s">
        <v>324</v>
      </c>
      <c r="L53" s="190" t="s">
        <v>271</v>
      </c>
      <c r="M53" s="190" t="s">
        <v>271</v>
      </c>
      <c r="N53" s="190" t="s">
        <v>271</v>
      </c>
      <c r="O53" s="190" t="s">
        <v>271</v>
      </c>
      <c r="P53" s="190" t="s">
        <v>271</v>
      </c>
      <c r="Q53" s="171" t="s">
        <v>315</v>
      </c>
      <c r="R53" s="178" t="s">
        <v>330</v>
      </c>
      <c r="S53" s="171" t="s">
        <v>331</v>
      </c>
      <c r="T53" s="165" t="s">
        <v>555</v>
      </c>
      <c r="U53" s="165" t="s">
        <v>525</v>
      </c>
      <c r="V53" s="160" t="s">
        <v>519</v>
      </c>
      <c r="W53" s="160" t="s">
        <v>526</v>
      </c>
      <c r="X53" s="160" t="s">
        <v>515</v>
      </c>
      <c r="Y53" s="167"/>
    </row>
    <row r="54" spans="1:79" ht="409.6" x14ac:dyDescent="0.2">
      <c r="A54" s="160" t="s">
        <v>510</v>
      </c>
      <c r="B54" s="160">
        <v>79</v>
      </c>
      <c r="C54" s="161" t="s">
        <v>123</v>
      </c>
      <c r="D54" s="181" t="s">
        <v>332</v>
      </c>
      <c r="E54" s="171" t="s">
        <v>333</v>
      </c>
      <c r="F54" s="171" t="s">
        <v>334</v>
      </c>
      <c r="G54" s="171" t="s">
        <v>139</v>
      </c>
      <c r="H54" s="160"/>
      <c r="I54" s="160"/>
      <c r="J54" s="160" t="s">
        <v>246</v>
      </c>
      <c r="K54" s="171" t="s">
        <v>64</v>
      </c>
      <c r="L54" s="184"/>
      <c r="M54" s="184"/>
      <c r="N54" s="160"/>
      <c r="O54" s="160"/>
      <c r="P54" s="160"/>
      <c r="Q54" s="171" t="s">
        <v>335</v>
      </c>
      <c r="R54" s="171" t="s">
        <v>256</v>
      </c>
      <c r="S54" s="171">
        <v>3105382277</v>
      </c>
      <c r="T54" s="165" t="s">
        <v>555</v>
      </c>
      <c r="U54" s="165" t="s">
        <v>565</v>
      </c>
      <c r="V54" s="160" t="s">
        <v>519</v>
      </c>
      <c r="W54" s="160" t="s">
        <v>557</v>
      </c>
      <c r="X54" s="160" t="s">
        <v>515</v>
      </c>
      <c r="Y54" s="167"/>
    </row>
    <row r="55" spans="1:79" ht="48" x14ac:dyDescent="0.2">
      <c r="A55" s="160" t="s">
        <v>90</v>
      </c>
      <c r="B55" s="160">
        <v>90</v>
      </c>
      <c r="C55" s="161" t="s">
        <v>222</v>
      </c>
      <c r="D55" s="181" t="s">
        <v>496</v>
      </c>
      <c r="E55" s="190"/>
      <c r="F55" s="160"/>
      <c r="G55" s="179" t="s">
        <v>26</v>
      </c>
      <c r="H55" s="160"/>
      <c r="I55" s="160"/>
      <c r="J55" s="160" t="s">
        <v>246</v>
      </c>
      <c r="K55" s="182">
        <v>30000</v>
      </c>
      <c r="L55" s="182">
        <v>8000</v>
      </c>
      <c r="M55" s="182">
        <f>K55-L55</f>
        <v>22000</v>
      </c>
      <c r="N55" s="160"/>
      <c r="O55" s="160"/>
      <c r="P55" s="160"/>
      <c r="Q55" s="160" t="s">
        <v>36</v>
      </c>
      <c r="R55" s="160"/>
      <c r="S55" s="160"/>
      <c r="T55" s="165" t="s">
        <v>555</v>
      </c>
      <c r="U55" s="165" t="s">
        <v>532</v>
      </c>
      <c r="V55" s="160" t="s">
        <v>533</v>
      </c>
      <c r="W55" s="160" t="s">
        <v>546</v>
      </c>
      <c r="X55" s="160" t="s">
        <v>515</v>
      </c>
      <c r="Y55" s="167"/>
    </row>
    <row r="56" spans="1:79" ht="160" x14ac:dyDescent="0.2">
      <c r="A56" s="160" t="s">
        <v>90</v>
      </c>
      <c r="B56" s="160">
        <v>91</v>
      </c>
      <c r="C56" s="161" t="s">
        <v>123</v>
      </c>
      <c r="D56" s="181" t="s">
        <v>338</v>
      </c>
      <c r="E56" s="190" t="s">
        <v>339</v>
      </c>
      <c r="F56" s="190" t="s">
        <v>340</v>
      </c>
      <c r="G56" s="179" t="s">
        <v>175</v>
      </c>
      <c r="H56" s="160"/>
      <c r="I56" s="190" t="s">
        <v>341</v>
      </c>
      <c r="J56" s="160"/>
      <c r="K56" s="182">
        <v>12000</v>
      </c>
      <c r="L56" s="182">
        <v>3000</v>
      </c>
      <c r="M56" s="182">
        <f>K56-L56</f>
        <v>9000</v>
      </c>
      <c r="N56" s="160"/>
      <c r="O56" s="160"/>
      <c r="P56" s="160"/>
      <c r="Q56" s="160" t="s">
        <v>36</v>
      </c>
      <c r="R56" s="160"/>
      <c r="S56" s="160"/>
      <c r="T56" s="165" t="s">
        <v>555</v>
      </c>
      <c r="U56" s="165" t="s">
        <v>512</v>
      </c>
      <c r="V56" s="160" t="s">
        <v>533</v>
      </c>
      <c r="W56" s="160" t="s">
        <v>546</v>
      </c>
      <c r="X56" s="160" t="s">
        <v>515</v>
      </c>
      <c r="Y56" s="167"/>
    </row>
    <row r="57" spans="1:79" ht="96" x14ac:dyDescent="0.2">
      <c r="A57" s="160" t="s">
        <v>90</v>
      </c>
      <c r="B57" s="160">
        <v>94</v>
      </c>
      <c r="C57" s="161" t="s">
        <v>123</v>
      </c>
      <c r="D57" s="201" t="s">
        <v>345</v>
      </c>
      <c r="E57" s="190" t="s">
        <v>346</v>
      </c>
      <c r="F57" s="160"/>
      <c r="G57" s="179" t="s">
        <v>26</v>
      </c>
      <c r="H57" s="160"/>
      <c r="I57" s="160"/>
      <c r="J57" s="160"/>
      <c r="K57" s="182">
        <v>4500</v>
      </c>
      <c r="L57" s="182"/>
      <c r="M57" s="182"/>
      <c r="N57" s="160"/>
      <c r="O57" s="160"/>
      <c r="P57" s="160"/>
      <c r="Q57" s="160" t="s">
        <v>36</v>
      </c>
      <c r="R57" s="160"/>
      <c r="S57" s="160"/>
      <c r="T57" s="165" t="s">
        <v>555</v>
      </c>
      <c r="U57" s="165" t="s">
        <v>529</v>
      </c>
      <c r="V57" s="160" t="s">
        <v>537</v>
      </c>
      <c r="W57" s="160" t="s">
        <v>514</v>
      </c>
      <c r="X57" s="160" t="s">
        <v>515</v>
      </c>
      <c r="Y57" s="167"/>
    </row>
    <row r="58" spans="1:79" ht="128" x14ac:dyDescent="0.2">
      <c r="A58" s="160" t="s">
        <v>90</v>
      </c>
      <c r="B58" s="160">
        <v>95</v>
      </c>
      <c r="C58" s="161" t="s">
        <v>123</v>
      </c>
      <c r="D58" s="181" t="s">
        <v>347</v>
      </c>
      <c r="E58" s="190" t="s">
        <v>348</v>
      </c>
      <c r="F58" s="160"/>
      <c r="G58" s="179" t="s">
        <v>40</v>
      </c>
      <c r="H58" s="160"/>
      <c r="I58" s="160"/>
      <c r="J58" s="160"/>
      <c r="K58" s="182">
        <v>22000</v>
      </c>
      <c r="L58" s="182"/>
      <c r="M58" s="182">
        <v>22000</v>
      </c>
      <c r="N58" s="160"/>
      <c r="O58" s="160"/>
      <c r="P58" s="160"/>
      <c r="Q58" s="160" t="s">
        <v>36</v>
      </c>
      <c r="R58" s="160"/>
      <c r="S58" s="160"/>
      <c r="T58" s="165" t="s">
        <v>555</v>
      </c>
      <c r="U58" s="165" t="s">
        <v>529</v>
      </c>
      <c r="V58" s="160" t="s">
        <v>537</v>
      </c>
      <c r="W58" s="160" t="s">
        <v>514</v>
      </c>
      <c r="X58" s="160" t="s">
        <v>515</v>
      </c>
      <c r="Y58" s="167"/>
    </row>
    <row r="59" spans="1:79" ht="365" x14ac:dyDescent="0.2">
      <c r="A59" s="160" t="s">
        <v>90</v>
      </c>
      <c r="B59" s="160">
        <v>96</v>
      </c>
      <c r="C59" s="161" t="s">
        <v>22</v>
      </c>
      <c r="D59" s="181" t="s">
        <v>67</v>
      </c>
      <c r="E59" s="190" t="s">
        <v>68</v>
      </c>
      <c r="F59" s="190" t="s">
        <v>69</v>
      </c>
      <c r="G59" s="179" t="s">
        <v>26</v>
      </c>
      <c r="H59" s="160"/>
      <c r="I59" s="190" t="s">
        <v>554</v>
      </c>
      <c r="J59" s="190" t="s">
        <v>80</v>
      </c>
      <c r="K59" s="182">
        <v>30970</v>
      </c>
      <c r="L59" s="182">
        <f>K59-M59</f>
        <v>11000</v>
      </c>
      <c r="M59" s="182">
        <v>19970</v>
      </c>
      <c r="N59" s="160"/>
      <c r="O59" s="160"/>
      <c r="P59" s="160" t="s">
        <v>544</v>
      </c>
      <c r="Q59" s="160" t="s">
        <v>36</v>
      </c>
      <c r="R59" s="160"/>
      <c r="S59" s="160"/>
      <c r="T59" s="165" t="s">
        <v>555</v>
      </c>
      <c r="U59" s="165" t="s">
        <v>529</v>
      </c>
      <c r="V59" s="160" t="s">
        <v>537</v>
      </c>
      <c r="W59" s="160" t="s">
        <v>557</v>
      </c>
      <c r="X59" s="160" t="s">
        <v>515</v>
      </c>
      <c r="Y59" s="167"/>
    </row>
    <row r="60" spans="1:79" ht="112" x14ac:dyDescent="0.2">
      <c r="A60" s="160" t="s">
        <v>90</v>
      </c>
      <c r="B60" s="160">
        <v>97</v>
      </c>
      <c r="C60" s="161" t="s">
        <v>123</v>
      </c>
      <c r="D60" s="201" t="s">
        <v>349</v>
      </c>
      <c r="E60" s="190"/>
      <c r="F60" s="160"/>
      <c r="G60" s="179"/>
      <c r="H60" s="160"/>
      <c r="I60" s="160"/>
      <c r="J60" s="160"/>
      <c r="K60" s="182"/>
      <c r="L60" s="182"/>
      <c r="M60" s="182"/>
      <c r="N60" s="160"/>
      <c r="O60" s="160"/>
      <c r="P60" s="160"/>
      <c r="Q60" s="160"/>
      <c r="R60" s="160"/>
      <c r="S60" s="160"/>
      <c r="T60" s="165" t="s">
        <v>555</v>
      </c>
      <c r="U60" s="165" t="s">
        <v>516</v>
      </c>
      <c r="V60" s="160" t="s">
        <v>517</v>
      </c>
      <c r="W60" s="160" t="s">
        <v>356</v>
      </c>
      <c r="X60" s="160" t="s">
        <v>515</v>
      </c>
      <c r="Y60" s="167"/>
    </row>
    <row r="61" spans="1:79" ht="409.6" x14ac:dyDescent="0.2">
      <c r="A61" s="160" t="s">
        <v>510</v>
      </c>
      <c r="B61" s="160">
        <v>98</v>
      </c>
      <c r="C61" s="161" t="s">
        <v>22</v>
      </c>
      <c r="D61" s="181" t="s">
        <v>84</v>
      </c>
      <c r="E61" s="190" t="s">
        <v>85</v>
      </c>
      <c r="F61" s="190" t="s">
        <v>86</v>
      </c>
      <c r="G61" s="179" t="s">
        <v>574</v>
      </c>
      <c r="H61" s="160"/>
      <c r="I61" s="171" t="s">
        <v>575</v>
      </c>
      <c r="J61" s="160" t="s">
        <v>576</v>
      </c>
      <c r="K61" s="182">
        <v>1200</v>
      </c>
      <c r="L61" s="182">
        <f>K61-M61</f>
        <v>300</v>
      </c>
      <c r="M61" s="182">
        <v>900</v>
      </c>
      <c r="N61" s="160"/>
      <c r="O61" s="160"/>
      <c r="P61" s="160" t="s">
        <v>57</v>
      </c>
      <c r="Q61" s="171" t="s">
        <v>87</v>
      </c>
      <c r="R61" s="190" t="s">
        <v>577</v>
      </c>
      <c r="S61" s="160"/>
      <c r="T61" s="165" t="s">
        <v>555</v>
      </c>
      <c r="U61" s="165" t="s">
        <v>564</v>
      </c>
      <c r="V61" s="160" t="s">
        <v>540</v>
      </c>
      <c r="W61" s="160" t="s">
        <v>356</v>
      </c>
      <c r="X61" s="160" t="s">
        <v>515</v>
      </c>
      <c r="Y61" s="167"/>
    </row>
    <row r="62" spans="1:79" ht="288" x14ac:dyDescent="0.2">
      <c r="A62" s="160" t="s">
        <v>90</v>
      </c>
      <c r="B62" s="160">
        <v>13</v>
      </c>
      <c r="C62" s="161" t="s">
        <v>123</v>
      </c>
      <c r="D62" s="194" t="s">
        <v>180</v>
      </c>
      <c r="E62" s="180" t="s">
        <v>181</v>
      </c>
      <c r="F62" s="168" t="s">
        <v>182</v>
      </c>
      <c r="G62" s="168" t="s">
        <v>26</v>
      </c>
      <c r="H62" s="163"/>
      <c r="I62" s="163"/>
      <c r="J62" s="161"/>
      <c r="K62" s="161">
        <v>65</v>
      </c>
      <c r="L62" s="169"/>
      <c r="M62" s="169"/>
      <c r="N62" s="161" t="s">
        <v>74</v>
      </c>
      <c r="O62" s="161" t="s">
        <v>57</v>
      </c>
      <c r="P62" s="161"/>
      <c r="Q62" s="168" t="s">
        <v>183</v>
      </c>
      <c r="R62" s="194" t="s">
        <v>184</v>
      </c>
      <c r="S62" s="202" t="s">
        <v>185</v>
      </c>
      <c r="T62" s="165" t="s">
        <v>555</v>
      </c>
      <c r="U62" s="165" t="s">
        <v>558</v>
      </c>
      <c r="V62" s="166" t="s">
        <v>356</v>
      </c>
      <c r="W62" s="166" t="s">
        <v>356</v>
      </c>
      <c r="X62" s="166" t="s">
        <v>578</v>
      </c>
      <c r="Y62" s="167"/>
    </row>
    <row r="63" spans="1:79" ht="409.6" x14ac:dyDescent="0.2">
      <c r="A63" s="160" t="s">
        <v>90</v>
      </c>
      <c r="B63" s="160">
        <v>19</v>
      </c>
      <c r="C63" s="161" t="s">
        <v>222</v>
      </c>
      <c r="D63" s="162" t="s">
        <v>388</v>
      </c>
      <c r="E63" s="161" t="s">
        <v>389</v>
      </c>
      <c r="F63" s="161" t="s">
        <v>390</v>
      </c>
      <c r="G63" s="161" t="s">
        <v>40</v>
      </c>
      <c r="H63" s="163">
        <v>50</v>
      </c>
      <c r="I63" s="163"/>
      <c r="J63" s="161" t="s">
        <v>391</v>
      </c>
      <c r="K63" s="169" t="s">
        <v>392</v>
      </c>
      <c r="L63" s="169"/>
      <c r="M63" s="169"/>
      <c r="N63" s="161" t="s">
        <v>393</v>
      </c>
      <c r="O63" s="161" t="s">
        <v>56</v>
      </c>
      <c r="P63" s="161"/>
      <c r="Q63" s="161" t="s">
        <v>156</v>
      </c>
      <c r="R63" s="161" t="s">
        <v>394</v>
      </c>
      <c r="S63" s="161">
        <v>3214379163</v>
      </c>
      <c r="T63" s="165" t="s">
        <v>555</v>
      </c>
      <c r="U63" s="165" t="s">
        <v>529</v>
      </c>
      <c r="V63" s="166" t="s">
        <v>356</v>
      </c>
      <c r="W63" s="166" t="s">
        <v>559</v>
      </c>
      <c r="X63" s="166" t="s">
        <v>578</v>
      </c>
      <c r="Y63" s="167"/>
    </row>
    <row r="64" spans="1:79" ht="192" x14ac:dyDescent="0.2">
      <c r="A64" s="160" t="s">
        <v>90</v>
      </c>
      <c r="B64" s="160">
        <v>12</v>
      </c>
      <c r="C64" s="161" t="s">
        <v>222</v>
      </c>
      <c r="D64" s="194" t="s">
        <v>377</v>
      </c>
      <c r="E64" s="203" t="s">
        <v>378</v>
      </c>
      <c r="F64" s="168" t="s">
        <v>378</v>
      </c>
      <c r="G64" s="168" t="s">
        <v>379</v>
      </c>
      <c r="H64" s="168" t="s">
        <v>379</v>
      </c>
      <c r="I64" s="168" t="s">
        <v>379</v>
      </c>
      <c r="J64" s="168" t="s">
        <v>379</v>
      </c>
      <c r="K64" s="169">
        <v>29</v>
      </c>
      <c r="L64" s="168" t="s">
        <v>379</v>
      </c>
      <c r="M64" s="168" t="s">
        <v>379</v>
      </c>
      <c r="N64" s="168" t="s">
        <v>379</v>
      </c>
      <c r="O64" s="168" t="s">
        <v>379</v>
      </c>
      <c r="P64" s="168" t="s">
        <v>379</v>
      </c>
      <c r="Q64" s="168" t="s">
        <v>380</v>
      </c>
      <c r="R64" s="194" t="s">
        <v>381</v>
      </c>
      <c r="S64" s="204" t="s">
        <v>382</v>
      </c>
      <c r="T64" s="165" t="s">
        <v>511</v>
      </c>
      <c r="U64" s="165" t="s">
        <v>558</v>
      </c>
      <c r="V64" s="166" t="s">
        <v>356</v>
      </c>
      <c r="W64" s="166" t="s">
        <v>356</v>
      </c>
      <c r="X64" s="166" t="s">
        <v>578</v>
      </c>
      <c r="Y64" s="167"/>
    </row>
    <row r="65" spans="1:79" ht="48" x14ac:dyDescent="0.2">
      <c r="A65" s="160" t="s">
        <v>90</v>
      </c>
      <c r="B65" s="160">
        <v>83</v>
      </c>
      <c r="C65" s="161" t="s">
        <v>222</v>
      </c>
      <c r="D65" s="201" t="s">
        <v>579</v>
      </c>
      <c r="E65" s="190"/>
      <c r="F65" s="160"/>
      <c r="G65" s="179" t="s">
        <v>580</v>
      </c>
      <c r="H65" s="160"/>
      <c r="I65" s="160"/>
      <c r="J65" s="160"/>
      <c r="K65" s="182"/>
      <c r="L65" s="182"/>
      <c r="M65" s="182"/>
      <c r="N65" s="160"/>
      <c r="O65" s="160"/>
      <c r="P65" s="160"/>
      <c r="Q65" s="160" t="s">
        <v>36</v>
      </c>
      <c r="R65" s="160"/>
      <c r="S65" s="160"/>
      <c r="T65" s="165" t="s">
        <v>552</v>
      </c>
      <c r="U65" s="165" t="s">
        <v>525</v>
      </c>
      <c r="V65" s="160" t="s">
        <v>356</v>
      </c>
      <c r="W65" s="160" t="s">
        <v>581</v>
      </c>
      <c r="X65" s="160" t="s">
        <v>578</v>
      </c>
      <c r="Y65" s="167"/>
    </row>
    <row r="66" spans="1:79" ht="380" x14ac:dyDescent="0.2">
      <c r="A66" s="160" t="s">
        <v>90</v>
      </c>
      <c r="B66" s="160">
        <v>38</v>
      </c>
      <c r="C66" s="161" t="s">
        <v>222</v>
      </c>
      <c r="D66" s="162" t="s">
        <v>421</v>
      </c>
      <c r="E66" s="180" t="s">
        <v>422</v>
      </c>
      <c r="F66" s="180" t="s">
        <v>423</v>
      </c>
      <c r="G66" s="161" t="s">
        <v>226</v>
      </c>
      <c r="H66" s="161" t="s">
        <v>216</v>
      </c>
      <c r="I66" s="161"/>
      <c r="J66" s="161"/>
      <c r="K66" s="169" t="s">
        <v>392</v>
      </c>
      <c r="L66" s="169"/>
      <c r="M66" s="169"/>
      <c r="N66" s="161"/>
      <c r="O66" s="161"/>
      <c r="P66" s="161"/>
      <c r="Q66" s="160"/>
      <c r="R66" s="160"/>
      <c r="S66" s="160"/>
      <c r="T66" s="165" t="s">
        <v>511</v>
      </c>
      <c r="U66" s="165" t="s">
        <v>516</v>
      </c>
      <c r="V66" s="166" t="s">
        <v>542</v>
      </c>
      <c r="W66" s="166" t="s">
        <v>356</v>
      </c>
      <c r="X66" s="166" t="s">
        <v>582</v>
      </c>
      <c r="Y66" s="167"/>
    </row>
    <row r="67" spans="1:79" ht="144" x14ac:dyDescent="0.2">
      <c r="A67" s="160" t="s">
        <v>90</v>
      </c>
      <c r="B67" s="160">
        <v>60</v>
      </c>
      <c r="C67" s="161"/>
      <c r="D67" s="174" t="s">
        <v>468</v>
      </c>
      <c r="E67" s="174" t="s">
        <v>468</v>
      </c>
      <c r="F67" s="175" t="s">
        <v>469</v>
      </c>
      <c r="G67" s="178" t="s">
        <v>26</v>
      </c>
      <c r="H67" s="199">
        <v>180</v>
      </c>
      <c r="I67" s="205" t="s">
        <v>583</v>
      </c>
      <c r="J67" s="178" t="s">
        <v>470</v>
      </c>
      <c r="K67" s="177" t="s">
        <v>584</v>
      </c>
      <c r="L67" s="177" t="s">
        <v>57</v>
      </c>
      <c r="M67" s="177" t="s">
        <v>585</v>
      </c>
      <c r="N67" s="178" t="s">
        <v>74</v>
      </c>
      <c r="O67" s="178" t="s">
        <v>74</v>
      </c>
      <c r="P67" s="178" t="s">
        <v>586</v>
      </c>
      <c r="Q67" s="190" t="s">
        <v>133</v>
      </c>
      <c r="R67" s="178" t="s">
        <v>471</v>
      </c>
      <c r="S67" s="168"/>
      <c r="T67" s="165" t="s">
        <v>511</v>
      </c>
      <c r="U67" s="165" t="s">
        <v>564</v>
      </c>
      <c r="V67" s="160" t="s">
        <v>540</v>
      </c>
      <c r="W67" s="160" t="s">
        <v>356</v>
      </c>
      <c r="X67" s="160" t="s">
        <v>582</v>
      </c>
      <c r="Y67" s="167"/>
    </row>
    <row r="68" spans="1:79" ht="409.6" x14ac:dyDescent="0.2">
      <c r="A68" s="160" t="s">
        <v>90</v>
      </c>
      <c r="B68" s="160">
        <v>14</v>
      </c>
      <c r="C68" s="161" t="s">
        <v>222</v>
      </c>
      <c r="D68" s="194" t="s">
        <v>383</v>
      </c>
      <c r="E68" s="180" t="s">
        <v>384</v>
      </c>
      <c r="F68" s="168" t="s">
        <v>385</v>
      </c>
      <c r="G68" s="168" t="s">
        <v>40</v>
      </c>
      <c r="H68" s="163"/>
      <c r="I68" s="163"/>
      <c r="J68" s="161"/>
      <c r="K68" s="161">
        <v>150</v>
      </c>
      <c r="L68" s="169"/>
      <c r="M68" s="169"/>
      <c r="N68" s="161" t="s">
        <v>74</v>
      </c>
      <c r="O68" s="161" t="s">
        <v>57</v>
      </c>
      <c r="P68" s="161"/>
      <c r="Q68" s="168" t="s">
        <v>383</v>
      </c>
      <c r="R68" s="194" t="s">
        <v>386</v>
      </c>
      <c r="S68" s="202" t="s">
        <v>387</v>
      </c>
      <c r="T68" s="165" t="s">
        <v>555</v>
      </c>
      <c r="U68" s="165" t="s">
        <v>558</v>
      </c>
      <c r="V68" s="166" t="s">
        <v>356</v>
      </c>
      <c r="W68" s="166" t="s">
        <v>356</v>
      </c>
      <c r="X68" s="166" t="s">
        <v>356</v>
      </c>
      <c r="Y68" s="167"/>
    </row>
    <row r="69" spans="1:79" ht="409.6" x14ac:dyDescent="0.2">
      <c r="A69" s="160" t="s">
        <v>90</v>
      </c>
      <c r="B69" s="160">
        <v>15</v>
      </c>
      <c r="C69" s="161" t="s">
        <v>222</v>
      </c>
      <c r="D69" s="194" t="s">
        <v>587</v>
      </c>
      <c r="E69" s="180" t="s">
        <v>322</v>
      </c>
      <c r="F69" s="168" t="s">
        <v>588</v>
      </c>
      <c r="G69" s="168" t="s">
        <v>40</v>
      </c>
      <c r="H69" s="163"/>
      <c r="I69" s="163" t="s">
        <v>589</v>
      </c>
      <c r="J69" s="161" t="s">
        <v>246</v>
      </c>
      <c r="K69" s="161">
        <v>937</v>
      </c>
      <c r="L69" s="169" t="s">
        <v>57</v>
      </c>
      <c r="M69" s="169" t="s">
        <v>56</v>
      </c>
      <c r="N69" s="161" t="s">
        <v>74</v>
      </c>
      <c r="O69" s="161" t="s">
        <v>57</v>
      </c>
      <c r="P69" s="161" t="s">
        <v>56</v>
      </c>
      <c r="Q69" s="168" t="s">
        <v>325</v>
      </c>
      <c r="R69" s="194" t="s">
        <v>326</v>
      </c>
      <c r="S69" s="202" t="s">
        <v>327</v>
      </c>
      <c r="T69" s="165" t="s">
        <v>555</v>
      </c>
      <c r="U69" s="165" t="s">
        <v>558</v>
      </c>
      <c r="V69" s="166" t="s">
        <v>356</v>
      </c>
      <c r="W69" s="166" t="s">
        <v>356</v>
      </c>
      <c r="X69" s="166" t="s">
        <v>356</v>
      </c>
      <c r="Y69" s="167"/>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row>
    <row r="70" spans="1:79" ht="409.6" x14ac:dyDescent="0.2">
      <c r="A70" s="160" t="s">
        <v>90</v>
      </c>
      <c r="B70" s="160">
        <v>21</v>
      </c>
      <c r="C70" s="161"/>
      <c r="D70" s="162" t="s">
        <v>395</v>
      </c>
      <c r="E70" s="168" t="s">
        <v>396</v>
      </c>
      <c r="F70" s="161" t="s">
        <v>397</v>
      </c>
      <c r="G70" s="161" t="s">
        <v>26</v>
      </c>
      <c r="H70" s="163">
        <v>16000</v>
      </c>
      <c r="I70" s="163"/>
      <c r="J70" s="161"/>
      <c r="K70" s="168" t="s">
        <v>398</v>
      </c>
      <c r="L70" s="164"/>
      <c r="M70" s="164"/>
      <c r="N70" s="161" t="s">
        <v>57</v>
      </c>
      <c r="O70" s="161" t="s">
        <v>57</v>
      </c>
      <c r="P70" s="161"/>
      <c r="Q70" s="161" t="s">
        <v>58</v>
      </c>
      <c r="R70" s="161" t="s">
        <v>399</v>
      </c>
      <c r="S70" s="161" t="s">
        <v>400</v>
      </c>
      <c r="T70" s="165" t="s">
        <v>555</v>
      </c>
      <c r="U70" s="165" t="s">
        <v>590</v>
      </c>
      <c r="V70" s="166" t="s">
        <v>356</v>
      </c>
      <c r="W70" s="166" t="s">
        <v>356</v>
      </c>
      <c r="X70" s="166" t="s">
        <v>356</v>
      </c>
      <c r="Y70" s="167"/>
    </row>
    <row r="71" spans="1:79" ht="409.6" x14ac:dyDescent="0.2">
      <c r="A71" s="160" t="s">
        <v>90</v>
      </c>
      <c r="B71" s="160">
        <v>26</v>
      </c>
      <c r="C71" s="161" t="s">
        <v>222</v>
      </c>
      <c r="D71" s="174" t="s">
        <v>402</v>
      </c>
      <c r="E71" s="174" t="s">
        <v>403</v>
      </c>
      <c r="F71" s="196"/>
      <c r="G71" s="161" t="s">
        <v>40</v>
      </c>
      <c r="H71" s="178"/>
      <c r="I71" s="178"/>
      <c r="J71" s="178"/>
      <c r="K71" s="177" t="s">
        <v>247</v>
      </c>
      <c r="L71" s="177"/>
      <c r="M71" s="177"/>
      <c r="N71" s="178"/>
      <c r="O71" s="178" t="s">
        <v>74</v>
      </c>
      <c r="P71" s="178"/>
      <c r="Q71" s="160"/>
      <c r="R71" s="160"/>
      <c r="S71" s="160"/>
      <c r="T71" s="165" t="s">
        <v>552</v>
      </c>
      <c r="U71" s="165" t="s">
        <v>565</v>
      </c>
      <c r="V71" s="166" t="s">
        <v>356</v>
      </c>
      <c r="W71" s="166" t="s">
        <v>356</v>
      </c>
      <c r="X71" s="166" t="s">
        <v>356</v>
      </c>
      <c r="Y71" s="160"/>
    </row>
    <row r="72" spans="1:79" ht="304" x14ac:dyDescent="0.2">
      <c r="A72" s="160" t="s">
        <v>90</v>
      </c>
      <c r="B72" s="160">
        <v>41</v>
      </c>
      <c r="C72" s="161" t="s">
        <v>222</v>
      </c>
      <c r="D72" s="174" t="s">
        <v>424</v>
      </c>
      <c r="E72" s="175" t="s">
        <v>425</v>
      </c>
      <c r="F72" s="168"/>
      <c r="G72" s="168" t="s">
        <v>40</v>
      </c>
      <c r="H72" s="163">
        <v>10</v>
      </c>
      <c r="I72" s="163"/>
      <c r="J72" s="161"/>
      <c r="K72" s="164" t="s">
        <v>426</v>
      </c>
      <c r="L72" s="164"/>
      <c r="M72" s="164"/>
      <c r="N72" s="161" t="s">
        <v>43</v>
      </c>
      <c r="O72" s="161" t="s">
        <v>43</v>
      </c>
      <c r="P72" s="161"/>
      <c r="Q72" s="178" t="s">
        <v>427</v>
      </c>
      <c r="R72" s="178" t="s">
        <v>428</v>
      </c>
      <c r="S72" s="170" t="s">
        <v>429</v>
      </c>
      <c r="T72" s="165" t="s">
        <v>555</v>
      </c>
      <c r="U72" s="165" t="s">
        <v>516</v>
      </c>
      <c r="V72" s="166" t="s">
        <v>356</v>
      </c>
      <c r="W72" s="166" t="s">
        <v>356</v>
      </c>
      <c r="X72" s="166" t="s">
        <v>356</v>
      </c>
      <c r="Y72" s="160"/>
    </row>
    <row r="73" spans="1:79" ht="192" x14ac:dyDescent="0.2">
      <c r="A73" s="160" t="s">
        <v>90</v>
      </c>
      <c r="B73" s="160">
        <v>48</v>
      </c>
      <c r="C73" s="161" t="s">
        <v>222</v>
      </c>
      <c r="D73" s="181" t="s">
        <v>431</v>
      </c>
      <c r="E73" s="171" t="s">
        <v>432</v>
      </c>
      <c r="F73" s="171" t="s">
        <v>433</v>
      </c>
      <c r="G73" s="171" t="s">
        <v>40</v>
      </c>
      <c r="H73" s="171">
        <v>25</v>
      </c>
      <c r="I73" s="171" t="s">
        <v>434</v>
      </c>
      <c r="J73" s="171" t="s">
        <v>80</v>
      </c>
      <c r="K73" s="184" t="s">
        <v>247</v>
      </c>
      <c r="L73" s="184" t="s">
        <v>54</v>
      </c>
      <c r="M73" s="184" t="s">
        <v>436</v>
      </c>
      <c r="N73" s="171" t="s">
        <v>56</v>
      </c>
      <c r="O73" s="171" t="s">
        <v>56</v>
      </c>
      <c r="P73" s="171" t="s">
        <v>56</v>
      </c>
      <c r="Q73" s="171" t="s">
        <v>81</v>
      </c>
      <c r="R73" s="171" t="s">
        <v>534</v>
      </c>
      <c r="S73" s="171" t="s">
        <v>83</v>
      </c>
      <c r="T73" s="165" t="s">
        <v>555</v>
      </c>
      <c r="U73" s="165" t="s">
        <v>564</v>
      </c>
      <c r="V73" s="166" t="s">
        <v>356</v>
      </c>
      <c r="W73" s="166" t="s">
        <v>356</v>
      </c>
      <c r="X73" s="166" t="s">
        <v>356</v>
      </c>
      <c r="Y73" s="160"/>
    </row>
    <row r="74" spans="1:79" ht="395" x14ac:dyDescent="0.2">
      <c r="A74" s="171" t="s">
        <v>47</v>
      </c>
      <c r="B74" s="160">
        <v>49</v>
      </c>
      <c r="C74" s="161" t="s">
        <v>22</v>
      </c>
      <c r="D74" s="206" t="s">
        <v>591</v>
      </c>
      <c r="E74" s="171" t="s">
        <v>77</v>
      </c>
      <c r="F74" s="179" t="s">
        <v>78</v>
      </c>
      <c r="G74" s="171" t="s">
        <v>26</v>
      </c>
      <c r="H74" s="179">
        <v>350</v>
      </c>
      <c r="I74" s="171" t="s">
        <v>79</v>
      </c>
      <c r="J74" s="171" t="s">
        <v>80</v>
      </c>
      <c r="K74" s="198">
        <v>35000</v>
      </c>
      <c r="L74" s="165" t="s">
        <v>55</v>
      </c>
      <c r="M74" s="198">
        <v>35000</v>
      </c>
      <c r="N74" s="179" t="s">
        <v>56</v>
      </c>
      <c r="O74" s="179" t="s">
        <v>57</v>
      </c>
      <c r="P74" s="179" t="s">
        <v>56</v>
      </c>
      <c r="Q74" s="171" t="s">
        <v>81</v>
      </c>
      <c r="R74" s="171" t="s">
        <v>534</v>
      </c>
      <c r="S74" s="171" t="s">
        <v>83</v>
      </c>
      <c r="T74" s="165" t="s">
        <v>555</v>
      </c>
      <c r="U74" s="165" t="s">
        <v>547</v>
      </c>
      <c r="V74" s="166" t="s">
        <v>356</v>
      </c>
      <c r="W74" s="166" t="s">
        <v>356</v>
      </c>
      <c r="X74" s="166" t="s">
        <v>356</v>
      </c>
      <c r="Y74" s="160"/>
    </row>
    <row r="75" spans="1:79" ht="380" x14ac:dyDescent="0.2">
      <c r="A75" s="160" t="s">
        <v>90</v>
      </c>
      <c r="B75" s="160">
        <v>50</v>
      </c>
      <c r="C75" s="161" t="s">
        <v>222</v>
      </c>
      <c r="D75" s="181" t="s">
        <v>437</v>
      </c>
      <c r="E75" s="171" t="s">
        <v>438</v>
      </c>
      <c r="F75" s="179" t="s">
        <v>439</v>
      </c>
      <c r="G75" s="171" t="s">
        <v>139</v>
      </c>
      <c r="H75" s="179">
        <v>150</v>
      </c>
      <c r="I75" s="171" t="s">
        <v>440</v>
      </c>
      <c r="J75" s="171" t="s">
        <v>80</v>
      </c>
      <c r="K75" s="184" t="s">
        <v>247</v>
      </c>
      <c r="L75" s="184" t="s">
        <v>56</v>
      </c>
      <c r="M75" s="184" t="s">
        <v>56</v>
      </c>
      <c r="N75" s="179" t="s">
        <v>56</v>
      </c>
      <c r="O75" s="179" t="s">
        <v>57</v>
      </c>
      <c r="P75" s="171" t="s">
        <v>56</v>
      </c>
      <c r="Q75" s="171" t="s">
        <v>81</v>
      </c>
      <c r="R75" s="171" t="s">
        <v>534</v>
      </c>
      <c r="S75" s="171" t="s">
        <v>83</v>
      </c>
      <c r="T75" s="165" t="s">
        <v>555</v>
      </c>
      <c r="U75" s="165" t="s">
        <v>529</v>
      </c>
      <c r="V75" s="166" t="s">
        <v>356</v>
      </c>
      <c r="W75" s="166" t="s">
        <v>356</v>
      </c>
      <c r="X75" s="166" t="s">
        <v>356</v>
      </c>
      <c r="Y75" s="160"/>
    </row>
    <row r="76" spans="1:79" ht="409.6" x14ac:dyDescent="0.2">
      <c r="A76" s="160" t="s">
        <v>90</v>
      </c>
      <c r="B76" s="160">
        <v>5</v>
      </c>
      <c r="C76" s="161" t="s">
        <v>123</v>
      </c>
      <c r="D76" s="162" t="s">
        <v>172</v>
      </c>
      <c r="E76" s="162" t="s">
        <v>173</v>
      </c>
      <c r="F76" s="162" t="s">
        <v>174</v>
      </c>
      <c r="G76" s="161" t="s">
        <v>175</v>
      </c>
      <c r="H76" s="163" t="s">
        <v>176</v>
      </c>
      <c r="I76" s="163"/>
      <c r="J76" s="161" t="s">
        <v>149</v>
      </c>
      <c r="K76" s="169" t="s">
        <v>177</v>
      </c>
      <c r="L76" s="169"/>
      <c r="M76" s="169"/>
      <c r="N76" s="161" t="s">
        <v>178</v>
      </c>
      <c r="O76" s="161" t="s">
        <v>179</v>
      </c>
      <c r="P76" s="161"/>
      <c r="Q76" s="161" t="s">
        <v>65</v>
      </c>
      <c r="R76" s="161" t="s">
        <v>66</v>
      </c>
      <c r="S76" s="161">
        <v>3116226838</v>
      </c>
      <c r="T76" s="165" t="s">
        <v>511</v>
      </c>
      <c r="U76" s="165" t="s">
        <v>512</v>
      </c>
      <c r="V76" s="166" t="s">
        <v>356</v>
      </c>
      <c r="W76" s="166" t="s">
        <v>356</v>
      </c>
      <c r="X76" s="166" t="s">
        <v>356</v>
      </c>
      <c r="Y76" s="160"/>
    </row>
    <row r="77" spans="1:79" ht="409.6" x14ac:dyDescent="0.2">
      <c r="A77" s="160" t="s">
        <v>90</v>
      </c>
      <c r="B77" s="160">
        <v>16</v>
      </c>
      <c r="C77" s="161" t="s">
        <v>123</v>
      </c>
      <c r="D77" s="194" t="s">
        <v>166</v>
      </c>
      <c r="E77" s="180" t="s">
        <v>167</v>
      </c>
      <c r="F77" s="168" t="s">
        <v>168</v>
      </c>
      <c r="G77" s="168" t="s">
        <v>26</v>
      </c>
      <c r="H77" s="163"/>
      <c r="I77" s="163"/>
      <c r="J77" s="161"/>
      <c r="K77" s="161">
        <v>480</v>
      </c>
      <c r="L77" s="169"/>
      <c r="M77" s="169"/>
      <c r="N77" s="161" t="s">
        <v>74</v>
      </c>
      <c r="O77" s="161" t="s">
        <v>57</v>
      </c>
      <c r="P77" s="161"/>
      <c r="Q77" s="168" t="s">
        <v>169</v>
      </c>
      <c r="R77" s="194" t="s">
        <v>170</v>
      </c>
      <c r="S77" s="195" t="s">
        <v>171</v>
      </c>
      <c r="T77" s="165" t="s">
        <v>511</v>
      </c>
      <c r="U77" s="165" t="s">
        <v>558</v>
      </c>
      <c r="V77" s="166" t="s">
        <v>356</v>
      </c>
      <c r="W77" s="166" t="s">
        <v>356</v>
      </c>
      <c r="X77" s="166" t="s">
        <v>356</v>
      </c>
      <c r="Y77" s="160"/>
    </row>
    <row r="78" spans="1:79" ht="365" x14ac:dyDescent="0.2">
      <c r="A78" s="160" t="s">
        <v>90</v>
      </c>
      <c r="B78" s="160">
        <v>57</v>
      </c>
      <c r="C78" s="161" t="s">
        <v>222</v>
      </c>
      <c r="D78" s="174" t="s">
        <v>461</v>
      </c>
      <c r="E78" s="175" t="s">
        <v>462</v>
      </c>
      <c r="F78" s="178" t="s">
        <v>568</v>
      </c>
      <c r="G78" s="178" t="s">
        <v>566</v>
      </c>
      <c r="H78" s="199" t="s">
        <v>271</v>
      </c>
      <c r="I78" s="178" t="s">
        <v>568</v>
      </c>
      <c r="J78" s="178" t="s">
        <v>568</v>
      </c>
      <c r="K78" s="178" t="s">
        <v>568</v>
      </c>
      <c r="L78" s="178" t="s">
        <v>568</v>
      </c>
      <c r="M78" s="178" t="s">
        <v>568</v>
      </c>
      <c r="N78" s="178"/>
      <c r="O78" s="178"/>
      <c r="P78" s="178" t="s">
        <v>568</v>
      </c>
      <c r="Q78" s="178" t="s">
        <v>463</v>
      </c>
      <c r="R78" s="178"/>
      <c r="S78" s="168"/>
      <c r="T78" s="165" t="s">
        <v>555</v>
      </c>
      <c r="U78" s="165" t="s">
        <v>539</v>
      </c>
      <c r="V78" s="160" t="s">
        <v>356</v>
      </c>
      <c r="W78" s="160" t="s">
        <v>356</v>
      </c>
      <c r="X78" s="160" t="s">
        <v>356</v>
      </c>
      <c r="Y78" s="160"/>
    </row>
    <row r="79" spans="1:79" ht="409.6" x14ac:dyDescent="0.2">
      <c r="A79" s="160" t="s">
        <v>90</v>
      </c>
      <c r="B79" s="160">
        <v>58</v>
      </c>
      <c r="C79" s="161" t="s">
        <v>123</v>
      </c>
      <c r="D79" s="174" t="s">
        <v>268</v>
      </c>
      <c r="E79" s="175" t="s">
        <v>269</v>
      </c>
      <c r="F79" s="196"/>
      <c r="G79" s="178" t="s">
        <v>270</v>
      </c>
      <c r="H79" s="207" t="s">
        <v>271</v>
      </c>
      <c r="I79" s="199" t="s">
        <v>592</v>
      </c>
      <c r="J79" s="175" t="s">
        <v>246</v>
      </c>
      <c r="K79" s="208" t="s">
        <v>593</v>
      </c>
      <c r="L79" s="208" t="s">
        <v>56</v>
      </c>
      <c r="M79" s="208" t="s">
        <v>56</v>
      </c>
      <c r="N79" s="178"/>
      <c r="O79" s="178" t="s">
        <v>74</v>
      </c>
      <c r="P79" s="178" t="s">
        <v>56</v>
      </c>
      <c r="Q79" s="171" t="s">
        <v>594</v>
      </c>
      <c r="R79" s="178" t="s">
        <v>273</v>
      </c>
      <c r="S79" s="168"/>
      <c r="T79" s="165" t="s">
        <v>555</v>
      </c>
      <c r="U79" s="165" t="s">
        <v>565</v>
      </c>
      <c r="V79" s="160" t="s">
        <v>356</v>
      </c>
      <c r="W79" s="160" t="s">
        <v>356</v>
      </c>
      <c r="X79" s="160" t="s">
        <v>356</v>
      </c>
      <c r="Y79" s="160"/>
    </row>
    <row r="80" spans="1:79" ht="409.6" x14ac:dyDescent="0.2">
      <c r="A80" s="160" t="s">
        <v>90</v>
      </c>
      <c r="B80" s="160">
        <v>59</v>
      </c>
      <c r="C80" s="161" t="s">
        <v>222</v>
      </c>
      <c r="D80" s="174" t="s">
        <v>464</v>
      </c>
      <c r="E80" s="175" t="s">
        <v>465</v>
      </c>
      <c r="F80" s="175"/>
      <c r="G80" s="178" t="s">
        <v>466</v>
      </c>
      <c r="H80" s="199" t="s">
        <v>271</v>
      </c>
      <c r="I80" s="207" t="s">
        <v>595</v>
      </c>
      <c r="J80" s="178" t="s">
        <v>246</v>
      </c>
      <c r="K80" s="177" t="s">
        <v>596</v>
      </c>
      <c r="L80" s="177" t="s">
        <v>43</v>
      </c>
      <c r="M80" s="177" t="s">
        <v>43</v>
      </c>
      <c r="N80" s="175"/>
      <c r="O80" s="178" t="s">
        <v>74</v>
      </c>
      <c r="P80" s="178" t="s">
        <v>43</v>
      </c>
      <c r="Q80" s="178" t="s">
        <v>467</v>
      </c>
      <c r="R80" s="178"/>
      <c r="S80" s="168"/>
      <c r="T80" s="165" t="s">
        <v>555</v>
      </c>
      <c r="U80" s="165" t="s">
        <v>590</v>
      </c>
      <c r="V80" s="160" t="s">
        <v>356</v>
      </c>
      <c r="W80" s="160" t="s">
        <v>356</v>
      </c>
      <c r="X80" s="160" t="s">
        <v>356</v>
      </c>
      <c r="Y80" s="160"/>
    </row>
    <row r="81" spans="1:25" ht="409.6" x14ac:dyDescent="0.2">
      <c r="A81" s="160" t="s">
        <v>90</v>
      </c>
      <c r="B81" s="160">
        <v>31</v>
      </c>
      <c r="C81" s="161"/>
      <c r="D81" s="174" t="s">
        <v>405</v>
      </c>
      <c r="E81" s="175" t="s">
        <v>406</v>
      </c>
      <c r="F81" s="175" t="s">
        <v>407</v>
      </c>
      <c r="G81" s="161" t="s">
        <v>566</v>
      </c>
      <c r="H81" s="175"/>
      <c r="I81" s="175"/>
      <c r="J81" s="175" t="s">
        <v>216</v>
      </c>
      <c r="K81" s="177"/>
      <c r="L81" s="177"/>
      <c r="M81" s="177"/>
      <c r="N81" s="175" t="s">
        <v>74</v>
      </c>
      <c r="O81" s="175" t="s">
        <v>74</v>
      </c>
      <c r="P81" s="175"/>
      <c r="Q81" s="160"/>
      <c r="R81" s="190" t="s">
        <v>408</v>
      </c>
      <c r="S81" s="160"/>
      <c r="T81" s="165" t="s">
        <v>511</v>
      </c>
      <c r="U81" s="165" t="s">
        <v>565</v>
      </c>
      <c r="V81" s="166" t="s">
        <v>356</v>
      </c>
      <c r="W81" s="166" t="s">
        <v>356</v>
      </c>
      <c r="X81" s="166" t="s">
        <v>356</v>
      </c>
      <c r="Y81" s="160"/>
    </row>
    <row r="82" spans="1:25" ht="409.6" x14ac:dyDescent="0.2">
      <c r="A82" s="160" t="s">
        <v>90</v>
      </c>
      <c r="B82" s="160">
        <v>61</v>
      </c>
      <c r="C82" s="161" t="s">
        <v>222</v>
      </c>
      <c r="D82" s="174" t="s">
        <v>472</v>
      </c>
      <c r="E82" s="175" t="s">
        <v>473</v>
      </c>
      <c r="F82" s="175" t="s">
        <v>474</v>
      </c>
      <c r="G82" s="178" t="s">
        <v>40</v>
      </c>
      <c r="H82" s="199">
        <v>30</v>
      </c>
      <c r="I82" s="207" t="s">
        <v>597</v>
      </c>
      <c r="J82" s="178" t="s">
        <v>475</v>
      </c>
      <c r="K82" s="177" t="s">
        <v>476</v>
      </c>
      <c r="L82" s="177" t="s">
        <v>56</v>
      </c>
      <c r="M82" s="177" t="s">
        <v>56</v>
      </c>
      <c r="N82" s="175"/>
      <c r="O82" s="178" t="s">
        <v>74</v>
      </c>
      <c r="P82" s="178" t="s">
        <v>56</v>
      </c>
      <c r="Q82" s="190" t="s">
        <v>133</v>
      </c>
      <c r="R82" s="190" t="s">
        <v>134</v>
      </c>
      <c r="S82" s="168"/>
      <c r="T82" s="165" t="s">
        <v>555</v>
      </c>
      <c r="U82" s="165" t="s">
        <v>521</v>
      </c>
      <c r="V82" s="160" t="s">
        <v>356</v>
      </c>
      <c r="W82" s="160" t="s">
        <v>356</v>
      </c>
      <c r="X82" s="160" t="s">
        <v>356</v>
      </c>
      <c r="Y82" s="160"/>
    </row>
    <row r="83" spans="1:25" ht="48" x14ac:dyDescent="0.2">
      <c r="A83" s="160" t="s">
        <v>90</v>
      </c>
      <c r="B83" s="160">
        <v>32</v>
      </c>
      <c r="C83" s="161" t="s">
        <v>222</v>
      </c>
      <c r="D83" s="174" t="s">
        <v>409</v>
      </c>
      <c r="E83" s="209"/>
      <c r="F83" s="175" t="s">
        <v>410</v>
      </c>
      <c r="G83" s="161" t="s">
        <v>566</v>
      </c>
      <c r="H83" s="175"/>
      <c r="I83" s="175"/>
      <c r="J83" s="175"/>
      <c r="K83" s="177"/>
      <c r="L83" s="177"/>
      <c r="M83" s="177"/>
      <c r="N83" s="175" t="s">
        <v>411</v>
      </c>
      <c r="O83" s="175"/>
      <c r="P83" s="175"/>
      <c r="Q83" s="160"/>
      <c r="R83" s="160"/>
      <c r="S83" s="160"/>
      <c r="T83" s="165" t="s">
        <v>511</v>
      </c>
      <c r="U83" s="165" t="s">
        <v>565</v>
      </c>
      <c r="V83" s="166" t="s">
        <v>356</v>
      </c>
      <c r="W83" s="166" t="s">
        <v>356</v>
      </c>
      <c r="X83" s="166" t="s">
        <v>356</v>
      </c>
      <c r="Y83" s="160"/>
    </row>
    <row r="84" spans="1:25" ht="409.6" x14ac:dyDescent="0.2">
      <c r="A84" s="160" t="s">
        <v>510</v>
      </c>
      <c r="B84" s="160">
        <v>64</v>
      </c>
      <c r="C84" s="161" t="s">
        <v>123</v>
      </c>
      <c r="D84" s="162" t="s">
        <v>281</v>
      </c>
      <c r="E84" s="168" t="s">
        <v>282</v>
      </c>
      <c r="F84" s="168" t="s">
        <v>283</v>
      </c>
      <c r="G84" s="161" t="s">
        <v>33</v>
      </c>
      <c r="H84" s="163" t="s">
        <v>284</v>
      </c>
      <c r="I84" s="163"/>
      <c r="J84" s="161" t="s">
        <v>285</v>
      </c>
      <c r="K84" s="169" t="s">
        <v>132</v>
      </c>
      <c r="L84" s="169"/>
      <c r="M84" s="169"/>
      <c r="N84" s="161" t="s">
        <v>43</v>
      </c>
      <c r="O84" s="161" t="s">
        <v>43</v>
      </c>
      <c r="P84" s="161"/>
      <c r="Q84" s="168" t="s">
        <v>286</v>
      </c>
      <c r="R84" s="168" t="s">
        <v>287</v>
      </c>
      <c r="S84" s="168">
        <v>3214379163</v>
      </c>
      <c r="T84" s="165" t="s">
        <v>555</v>
      </c>
      <c r="U84" s="165" t="s">
        <v>590</v>
      </c>
      <c r="V84" s="160" t="s">
        <v>356</v>
      </c>
      <c r="W84" s="160" t="s">
        <v>356</v>
      </c>
      <c r="X84" s="160" t="s">
        <v>356</v>
      </c>
      <c r="Y84" s="160"/>
    </row>
    <row r="85" spans="1:25" ht="395" x14ac:dyDescent="0.2">
      <c r="A85" s="160" t="s">
        <v>90</v>
      </c>
      <c r="B85" s="160">
        <v>65</v>
      </c>
      <c r="C85" s="161" t="s">
        <v>222</v>
      </c>
      <c r="D85" s="162" t="s">
        <v>477</v>
      </c>
      <c r="E85" s="168" t="s">
        <v>478</v>
      </c>
      <c r="F85" s="162" t="s">
        <v>479</v>
      </c>
      <c r="G85" s="161" t="s">
        <v>40</v>
      </c>
      <c r="H85" s="163" t="s">
        <v>480</v>
      </c>
      <c r="I85" s="163"/>
      <c r="J85" s="161" t="s">
        <v>285</v>
      </c>
      <c r="K85" s="169" t="s">
        <v>476</v>
      </c>
      <c r="L85" s="169"/>
      <c r="M85" s="169"/>
      <c r="N85" s="161" t="s">
        <v>43</v>
      </c>
      <c r="O85" s="161" t="s">
        <v>43</v>
      </c>
      <c r="P85" s="161"/>
      <c r="Q85" s="168" t="s">
        <v>286</v>
      </c>
      <c r="R85" s="168" t="s">
        <v>287</v>
      </c>
      <c r="S85" s="168">
        <v>3214379163</v>
      </c>
      <c r="T85" s="165" t="s">
        <v>555</v>
      </c>
      <c r="U85" s="165" t="s">
        <v>590</v>
      </c>
      <c r="V85" s="160" t="s">
        <v>356</v>
      </c>
      <c r="W85" s="160" t="s">
        <v>356</v>
      </c>
      <c r="X85" s="160" t="s">
        <v>356</v>
      </c>
      <c r="Y85" s="160"/>
    </row>
    <row r="86" spans="1:25" ht="335" x14ac:dyDescent="0.2">
      <c r="A86" s="160" t="s">
        <v>90</v>
      </c>
      <c r="B86" s="160">
        <v>66</v>
      </c>
      <c r="C86" s="161" t="s">
        <v>222</v>
      </c>
      <c r="D86" s="162" t="s">
        <v>481</v>
      </c>
      <c r="E86" s="168" t="s">
        <v>482</v>
      </c>
      <c r="F86" s="168" t="s">
        <v>483</v>
      </c>
      <c r="G86" s="161" t="s">
        <v>139</v>
      </c>
      <c r="H86" s="163">
        <v>12</v>
      </c>
      <c r="I86" s="163"/>
      <c r="J86" s="161" t="s">
        <v>285</v>
      </c>
      <c r="K86" s="169" t="s">
        <v>132</v>
      </c>
      <c r="L86" s="169"/>
      <c r="M86" s="169"/>
      <c r="N86" s="161" t="s">
        <v>43</v>
      </c>
      <c r="O86" s="161" t="s">
        <v>43</v>
      </c>
      <c r="P86" s="161"/>
      <c r="Q86" s="168" t="s">
        <v>286</v>
      </c>
      <c r="R86" s="168" t="s">
        <v>287</v>
      </c>
      <c r="S86" s="168">
        <v>3214379164</v>
      </c>
      <c r="T86" s="165" t="s">
        <v>555</v>
      </c>
      <c r="U86" s="165" t="s">
        <v>590</v>
      </c>
      <c r="V86" s="160" t="s">
        <v>356</v>
      </c>
      <c r="W86" s="160" t="s">
        <v>356</v>
      </c>
      <c r="X86" s="160" t="s">
        <v>356</v>
      </c>
      <c r="Y86" s="160"/>
    </row>
    <row r="87" spans="1:25" ht="272" x14ac:dyDescent="0.2">
      <c r="A87" s="160" t="s">
        <v>90</v>
      </c>
      <c r="B87" s="160">
        <v>33</v>
      </c>
      <c r="C87" s="161" t="s">
        <v>222</v>
      </c>
      <c r="D87" s="174" t="s">
        <v>412</v>
      </c>
      <c r="E87" s="175" t="s">
        <v>413</v>
      </c>
      <c r="F87" s="175" t="s">
        <v>414</v>
      </c>
      <c r="G87" s="161" t="s">
        <v>566</v>
      </c>
      <c r="H87" s="175"/>
      <c r="I87" s="175"/>
      <c r="J87" s="175"/>
      <c r="K87" s="177"/>
      <c r="L87" s="177"/>
      <c r="M87" s="177"/>
      <c r="N87" s="175" t="s">
        <v>411</v>
      </c>
      <c r="O87" s="175" t="s">
        <v>411</v>
      </c>
      <c r="P87" s="175"/>
      <c r="Q87" s="160"/>
      <c r="R87" s="160"/>
      <c r="S87" s="160"/>
      <c r="T87" s="165" t="s">
        <v>511</v>
      </c>
      <c r="U87" s="165" t="s">
        <v>565</v>
      </c>
      <c r="V87" s="166" t="s">
        <v>356</v>
      </c>
      <c r="W87" s="166" t="s">
        <v>356</v>
      </c>
      <c r="X87" s="166" t="s">
        <v>356</v>
      </c>
      <c r="Y87" s="160"/>
    </row>
    <row r="88" spans="1:25" ht="409.6" x14ac:dyDescent="0.2">
      <c r="A88" s="160" t="s">
        <v>90</v>
      </c>
      <c r="B88" s="160">
        <v>34</v>
      </c>
      <c r="C88" s="161" t="s">
        <v>222</v>
      </c>
      <c r="D88" s="174" t="s">
        <v>415</v>
      </c>
      <c r="E88" s="175" t="s">
        <v>416</v>
      </c>
      <c r="F88" s="175" t="s">
        <v>417</v>
      </c>
      <c r="G88" s="161" t="s">
        <v>566</v>
      </c>
      <c r="H88" s="175"/>
      <c r="I88" s="175"/>
      <c r="J88" s="175" t="s">
        <v>411</v>
      </c>
      <c r="K88" s="177"/>
      <c r="L88" s="177"/>
      <c r="M88" s="177"/>
      <c r="N88" s="175" t="s">
        <v>411</v>
      </c>
      <c r="O88" s="175" t="s">
        <v>411</v>
      </c>
      <c r="P88" s="175"/>
      <c r="Q88" s="160"/>
      <c r="R88" s="160"/>
      <c r="S88" s="160"/>
      <c r="T88" s="165" t="s">
        <v>511</v>
      </c>
      <c r="U88" s="165" t="s">
        <v>516</v>
      </c>
      <c r="V88" s="166" t="s">
        <v>542</v>
      </c>
      <c r="W88" s="166" t="s">
        <v>356</v>
      </c>
      <c r="X88" s="166" t="s">
        <v>356</v>
      </c>
      <c r="Y88" s="160"/>
    </row>
    <row r="89" spans="1:25" ht="409.6" x14ac:dyDescent="0.2">
      <c r="A89" s="160" t="s">
        <v>90</v>
      </c>
      <c r="B89" s="160">
        <v>35</v>
      </c>
      <c r="C89" s="161" t="s">
        <v>222</v>
      </c>
      <c r="D89" s="174" t="s">
        <v>418</v>
      </c>
      <c r="E89" s="175" t="s">
        <v>419</v>
      </c>
      <c r="F89" s="175" t="s">
        <v>420</v>
      </c>
      <c r="G89" s="161" t="s">
        <v>566</v>
      </c>
      <c r="H89" s="175"/>
      <c r="I89" s="175"/>
      <c r="J89" s="175"/>
      <c r="K89" s="177"/>
      <c r="L89" s="177"/>
      <c r="M89" s="177"/>
      <c r="N89" s="175" t="s">
        <v>411</v>
      </c>
      <c r="O89" s="175"/>
      <c r="P89" s="175"/>
      <c r="Q89" s="160"/>
      <c r="R89" s="160"/>
      <c r="S89" s="160"/>
      <c r="T89" s="165" t="s">
        <v>511</v>
      </c>
      <c r="U89" s="165" t="s">
        <v>565</v>
      </c>
      <c r="V89" s="166" t="s">
        <v>356</v>
      </c>
      <c r="W89" s="166" t="s">
        <v>356</v>
      </c>
      <c r="X89" s="166" t="s">
        <v>356</v>
      </c>
      <c r="Y89" s="160"/>
    </row>
    <row r="90" spans="1:25" ht="409.6" x14ac:dyDescent="0.2">
      <c r="A90" s="160" t="s">
        <v>90</v>
      </c>
      <c r="B90" s="160">
        <v>74</v>
      </c>
      <c r="C90" s="161" t="s">
        <v>123</v>
      </c>
      <c r="D90" s="181" t="s">
        <v>304</v>
      </c>
      <c r="E90" s="171" t="s">
        <v>305</v>
      </c>
      <c r="F90" s="171" t="s">
        <v>306</v>
      </c>
      <c r="G90" s="171" t="s">
        <v>139</v>
      </c>
      <c r="H90" s="171">
        <v>150</v>
      </c>
      <c r="I90" s="171" t="s">
        <v>598</v>
      </c>
      <c r="J90" s="171" t="s">
        <v>307</v>
      </c>
      <c r="K90" s="171" t="s">
        <v>308</v>
      </c>
      <c r="L90" s="184" t="s">
        <v>57</v>
      </c>
      <c r="M90" s="184" t="s">
        <v>57</v>
      </c>
      <c r="N90" s="171"/>
      <c r="O90" s="171"/>
      <c r="P90" s="171" t="s">
        <v>56</v>
      </c>
      <c r="Q90" s="171" t="s">
        <v>309</v>
      </c>
      <c r="R90" s="171" t="s">
        <v>310</v>
      </c>
      <c r="S90" s="171" t="s">
        <v>311</v>
      </c>
      <c r="T90" s="165" t="s">
        <v>555</v>
      </c>
      <c r="U90" s="165" t="s">
        <v>564</v>
      </c>
      <c r="V90" s="160" t="s">
        <v>356</v>
      </c>
      <c r="W90" s="160" t="s">
        <v>356</v>
      </c>
      <c r="X90" s="160" t="s">
        <v>356</v>
      </c>
      <c r="Y90" s="160"/>
    </row>
    <row r="91" spans="1:25" ht="409.6" x14ac:dyDescent="0.2">
      <c r="A91" s="160" t="s">
        <v>510</v>
      </c>
      <c r="B91" s="160">
        <v>75</v>
      </c>
      <c r="C91" s="161" t="s">
        <v>123</v>
      </c>
      <c r="D91" s="181" t="s">
        <v>312</v>
      </c>
      <c r="E91" s="171" t="s">
        <v>313</v>
      </c>
      <c r="F91" s="171" t="s">
        <v>314</v>
      </c>
      <c r="G91" s="171" t="s">
        <v>26</v>
      </c>
      <c r="H91" s="160"/>
      <c r="I91" s="160"/>
      <c r="J91" s="160"/>
      <c r="K91" s="171" t="s">
        <v>308</v>
      </c>
      <c r="L91" s="184"/>
      <c r="M91" s="184"/>
      <c r="N91" s="160"/>
      <c r="O91" s="160"/>
      <c r="P91" s="160"/>
      <c r="Q91" s="171" t="s">
        <v>315</v>
      </c>
      <c r="R91" s="171" t="s">
        <v>599</v>
      </c>
      <c r="S91" s="171" t="s">
        <v>600</v>
      </c>
      <c r="T91" s="165" t="s">
        <v>555</v>
      </c>
      <c r="U91" s="165" t="s">
        <v>518</v>
      </c>
      <c r="V91" s="160" t="s">
        <v>356</v>
      </c>
      <c r="W91" s="160" t="s">
        <v>356</v>
      </c>
      <c r="X91" s="160" t="s">
        <v>356</v>
      </c>
      <c r="Y91" s="160"/>
    </row>
    <row r="92" spans="1:25" ht="409.6" x14ac:dyDescent="0.2">
      <c r="A92" s="171" t="s">
        <v>47</v>
      </c>
      <c r="B92" s="160">
        <v>40</v>
      </c>
      <c r="C92" s="161" t="s">
        <v>22</v>
      </c>
      <c r="D92" s="174" t="s">
        <v>71</v>
      </c>
      <c r="E92" s="175" t="s">
        <v>72</v>
      </c>
      <c r="F92" s="168" t="s">
        <v>73</v>
      </c>
      <c r="G92" s="161" t="s">
        <v>26</v>
      </c>
      <c r="H92" s="172">
        <v>10</v>
      </c>
      <c r="I92" s="163"/>
      <c r="J92" s="161"/>
      <c r="K92" s="169">
        <v>11404</v>
      </c>
      <c r="L92" s="169">
        <f>K92-M92</f>
        <v>6888</v>
      </c>
      <c r="M92" s="169">
        <v>4516</v>
      </c>
      <c r="N92" s="161"/>
      <c r="O92" s="161" t="s">
        <v>74</v>
      </c>
      <c r="P92" s="161"/>
      <c r="Q92" s="178"/>
      <c r="R92" s="178" t="s">
        <v>75</v>
      </c>
      <c r="S92" s="178">
        <v>3137803696</v>
      </c>
      <c r="T92" s="165" t="s">
        <v>511</v>
      </c>
      <c r="U92" s="165" t="s">
        <v>564</v>
      </c>
      <c r="V92" s="166" t="s">
        <v>356</v>
      </c>
      <c r="W92" s="166" t="s">
        <v>356</v>
      </c>
      <c r="X92" s="166" t="s">
        <v>356</v>
      </c>
      <c r="Y92" s="160"/>
    </row>
    <row r="93" spans="1:25" ht="304" x14ac:dyDescent="0.2">
      <c r="A93" s="160" t="s">
        <v>510</v>
      </c>
      <c r="B93" s="160">
        <v>42</v>
      </c>
      <c r="C93" s="161" t="s">
        <v>222</v>
      </c>
      <c r="D93" s="162" t="s">
        <v>234</v>
      </c>
      <c r="E93" s="161" t="s">
        <v>235</v>
      </c>
      <c r="F93" s="161" t="s">
        <v>236</v>
      </c>
      <c r="G93" s="161" t="s">
        <v>40</v>
      </c>
      <c r="H93" s="163">
        <v>5</v>
      </c>
      <c r="I93" s="163" t="s">
        <v>601</v>
      </c>
      <c r="J93" s="161" t="s">
        <v>246</v>
      </c>
      <c r="K93" s="169" t="s">
        <v>237</v>
      </c>
      <c r="L93" s="169" t="s">
        <v>56</v>
      </c>
      <c r="M93" s="169" t="s">
        <v>56</v>
      </c>
      <c r="N93" s="161"/>
      <c r="O93" s="161"/>
      <c r="P93" s="161" t="s">
        <v>56</v>
      </c>
      <c r="Q93" s="161" t="s">
        <v>602</v>
      </c>
      <c r="R93" s="161" t="s">
        <v>603</v>
      </c>
      <c r="S93" s="171" t="s">
        <v>604</v>
      </c>
      <c r="T93" s="165" t="s">
        <v>511</v>
      </c>
      <c r="U93" s="165" t="s">
        <v>520</v>
      </c>
      <c r="V93" s="166" t="s">
        <v>356</v>
      </c>
      <c r="W93" s="166" t="s">
        <v>356</v>
      </c>
      <c r="X93" s="166" t="s">
        <v>356</v>
      </c>
      <c r="Y93" s="160"/>
    </row>
    <row r="94" spans="1:25" ht="409.6" x14ac:dyDescent="0.2">
      <c r="A94" s="171" t="s">
        <v>47</v>
      </c>
      <c r="B94" s="160">
        <v>43</v>
      </c>
      <c r="C94" s="161" t="s">
        <v>22</v>
      </c>
      <c r="D94" s="162" t="s">
        <v>108</v>
      </c>
      <c r="E94" s="168" t="s">
        <v>109</v>
      </c>
      <c r="F94" s="168" t="s">
        <v>110</v>
      </c>
      <c r="G94" s="161" t="s">
        <v>33</v>
      </c>
      <c r="H94" s="163" t="s">
        <v>111</v>
      </c>
      <c r="I94" s="172" t="s">
        <v>112</v>
      </c>
      <c r="J94" s="161" t="s">
        <v>105</v>
      </c>
      <c r="K94" s="169">
        <v>2500</v>
      </c>
      <c r="L94" s="169">
        <f>K94-M94</f>
        <v>150</v>
      </c>
      <c r="M94" s="169">
        <v>2350</v>
      </c>
      <c r="N94" s="210" t="s">
        <v>43</v>
      </c>
      <c r="O94" s="210" t="s">
        <v>113</v>
      </c>
      <c r="P94" s="210" t="s">
        <v>114</v>
      </c>
      <c r="Q94" s="161" t="s">
        <v>115</v>
      </c>
      <c r="R94" s="161" t="s">
        <v>116</v>
      </c>
      <c r="S94" s="161" t="s">
        <v>117</v>
      </c>
      <c r="T94" s="165" t="s">
        <v>511</v>
      </c>
      <c r="U94" s="165" t="s">
        <v>564</v>
      </c>
      <c r="V94" s="166" t="s">
        <v>356</v>
      </c>
      <c r="W94" s="166" t="s">
        <v>356</v>
      </c>
      <c r="X94" s="166" t="s">
        <v>356</v>
      </c>
      <c r="Y94" s="160"/>
    </row>
    <row r="95" spans="1:25" ht="409.6" x14ac:dyDescent="0.2">
      <c r="A95" s="160" t="s">
        <v>90</v>
      </c>
      <c r="B95" s="160">
        <v>55</v>
      </c>
      <c r="C95" s="161" t="s">
        <v>222</v>
      </c>
      <c r="D95" s="174" t="s">
        <v>454</v>
      </c>
      <c r="E95" s="175" t="s">
        <v>455</v>
      </c>
      <c r="F95" s="196"/>
      <c r="G95" s="178" t="s">
        <v>566</v>
      </c>
      <c r="H95" s="199" t="s">
        <v>271</v>
      </c>
      <c r="I95" s="178" t="s">
        <v>568</v>
      </c>
      <c r="J95" s="178" t="s">
        <v>568</v>
      </c>
      <c r="K95" s="178" t="s">
        <v>568</v>
      </c>
      <c r="L95" s="178" t="s">
        <v>568</v>
      </c>
      <c r="M95" s="178" t="s">
        <v>568</v>
      </c>
      <c r="N95" s="178" t="s">
        <v>568</v>
      </c>
      <c r="O95" s="178" t="s">
        <v>568</v>
      </c>
      <c r="P95" s="178" t="s">
        <v>568</v>
      </c>
      <c r="Q95" s="178" t="s">
        <v>456</v>
      </c>
      <c r="R95" s="178" t="s">
        <v>457</v>
      </c>
      <c r="S95" s="178"/>
      <c r="T95" s="165" t="s">
        <v>511</v>
      </c>
      <c r="U95" s="165" t="s">
        <v>564</v>
      </c>
      <c r="V95" s="160" t="s">
        <v>356</v>
      </c>
      <c r="W95" s="160" t="s">
        <v>356</v>
      </c>
      <c r="X95" s="160" t="s">
        <v>356</v>
      </c>
      <c r="Y95" s="160"/>
    </row>
    <row r="96" spans="1:25" ht="272" x14ac:dyDescent="0.2">
      <c r="A96" s="160" t="s">
        <v>90</v>
      </c>
      <c r="B96" s="160">
        <v>82</v>
      </c>
      <c r="C96" s="161" t="s">
        <v>22</v>
      </c>
      <c r="D96" s="181" t="s">
        <v>91</v>
      </c>
      <c r="E96" s="171" t="s">
        <v>92</v>
      </c>
      <c r="F96" s="190" t="s">
        <v>93</v>
      </c>
      <c r="G96" s="179" t="s">
        <v>33</v>
      </c>
      <c r="H96" s="160"/>
      <c r="I96" s="160" t="s">
        <v>605</v>
      </c>
      <c r="J96" s="160" t="s">
        <v>246</v>
      </c>
      <c r="K96" s="182">
        <v>9000</v>
      </c>
      <c r="L96" s="182" t="s">
        <v>56</v>
      </c>
      <c r="M96" s="182">
        <v>9000</v>
      </c>
      <c r="N96" s="160"/>
      <c r="O96" s="160"/>
      <c r="P96" s="160" t="s">
        <v>56</v>
      </c>
      <c r="Q96" s="171" t="s">
        <v>36</v>
      </c>
      <c r="R96" s="160"/>
      <c r="S96" s="160"/>
      <c r="T96" s="165" t="s">
        <v>555</v>
      </c>
      <c r="U96" s="165" t="s">
        <v>547</v>
      </c>
      <c r="V96" s="160" t="s">
        <v>356</v>
      </c>
      <c r="W96" s="160" t="s">
        <v>356</v>
      </c>
      <c r="X96" s="160" t="s">
        <v>356</v>
      </c>
      <c r="Y96" s="160"/>
    </row>
    <row r="97" spans="1:25" ht="80" x14ac:dyDescent="0.2">
      <c r="A97" s="160" t="s">
        <v>90</v>
      </c>
      <c r="B97" s="160">
        <v>84</v>
      </c>
      <c r="C97" s="161" t="s">
        <v>222</v>
      </c>
      <c r="D97" s="201" t="s">
        <v>493</v>
      </c>
      <c r="E97" s="190"/>
      <c r="F97" s="160"/>
      <c r="G97" s="179" t="s">
        <v>580</v>
      </c>
      <c r="H97" s="160"/>
      <c r="I97" s="160"/>
      <c r="J97" s="160"/>
      <c r="K97" s="182"/>
      <c r="L97" s="182"/>
      <c r="M97" s="182"/>
      <c r="N97" s="160"/>
      <c r="O97" s="160"/>
      <c r="P97" s="160"/>
      <c r="Q97" s="160" t="s">
        <v>36</v>
      </c>
      <c r="R97" s="160"/>
      <c r="S97" s="160"/>
      <c r="T97" s="165" t="s">
        <v>552</v>
      </c>
      <c r="U97" s="165" t="s">
        <v>516</v>
      </c>
      <c r="V97" s="160" t="s">
        <v>356</v>
      </c>
      <c r="W97" s="160" t="s">
        <v>356</v>
      </c>
      <c r="X97" s="160" t="s">
        <v>356</v>
      </c>
      <c r="Y97" s="160"/>
    </row>
    <row r="98" spans="1:25" ht="48" x14ac:dyDescent="0.2">
      <c r="A98" s="160" t="s">
        <v>90</v>
      </c>
      <c r="B98" s="160">
        <v>85</v>
      </c>
      <c r="C98" s="161" t="s">
        <v>123</v>
      </c>
      <c r="D98" s="201" t="s">
        <v>336</v>
      </c>
      <c r="E98" s="190"/>
      <c r="F98" s="160"/>
      <c r="G98" s="179" t="s">
        <v>580</v>
      </c>
      <c r="H98" s="160"/>
      <c r="I98" s="160"/>
      <c r="J98" s="160"/>
      <c r="K98" s="182"/>
      <c r="L98" s="182"/>
      <c r="M98" s="182"/>
      <c r="N98" s="160"/>
      <c r="O98" s="160"/>
      <c r="P98" s="160"/>
      <c r="Q98" s="160" t="s">
        <v>204</v>
      </c>
      <c r="R98" s="160"/>
      <c r="S98" s="160"/>
      <c r="T98" s="165" t="s">
        <v>552</v>
      </c>
      <c r="U98" s="165" t="s">
        <v>512</v>
      </c>
      <c r="V98" s="160" t="s">
        <v>356</v>
      </c>
      <c r="W98" s="160" t="s">
        <v>356</v>
      </c>
      <c r="X98" s="160" t="s">
        <v>356</v>
      </c>
      <c r="Y98" s="160"/>
    </row>
    <row r="99" spans="1:25" ht="48" x14ac:dyDescent="0.2">
      <c r="A99" s="160" t="s">
        <v>90</v>
      </c>
      <c r="B99" s="160">
        <v>86</v>
      </c>
      <c r="C99" s="161" t="s">
        <v>222</v>
      </c>
      <c r="D99" s="201" t="s">
        <v>494</v>
      </c>
      <c r="E99" s="190"/>
      <c r="F99" s="160"/>
      <c r="G99" s="179" t="s">
        <v>580</v>
      </c>
      <c r="H99" s="160"/>
      <c r="I99" s="160"/>
      <c r="J99" s="160"/>
      <c r="K99" s="182"/>
      <c r="L99" s="182"/>
      <c r="M99" s="182"/>
      <c r="N99" s="160"/>
      <c r="O99" s="160"/>
      <c r="P99" s="160"/>
      <c r="Q99" s="160" t="s">
        <v>36</v>
      </c>
      <c r="R99" s="160"/>
      <c r="S99" s="160"/>
      <c r="T99" s="165" t="s">
        <v>552</v>
      </c>
      <c r="U99" s="165" t="s">
        <v>564</v>
      </c>
      <c r="V99" s="160" t="s">
        <v>356</v>
      </c>
      <c r="W99" s="160" t="s">
        <v>356</v>
      </c>
      <c r="X99" s="160" t="s">
        <v>356</v>
      </c>
      <c r="Y99" s="160"/>
    </row>
    <row r="100" spans="1:25" ht="48" x14ac:dyDescent="0.2">
      <c r="A100" s="160" t="s">
        <v>90</v>
      </c>
      <c r="B100" s="160">
        <v>87</v>
      </c>
      <c r="C100" s="161" t="s">
        <v>123</v>
      </c>
      <c r="D100" s="201" t="s">
        <v>337</v>
      </c>
      <c r="E100" s="190"/>
      <c r="F100" s="160"/>
      <c r="G100" s="179" t="s">
        <v>580</v>
      </c>
      <c r="H100" s="160"/>
      <c r="I100" s="160"/>
      <c r="J100" s="160"/>
      <c r="K100" s="182"/>
      <c r="L100" s="182"/>
      <c r="M100" s="182"/>
      <c r="N100" s="160"/>
      <c r="O100" s="160"/>
      <c r="P100" s="160"/>
      <c r="Q100" s="160" t="s">
        <v>204</v>
      </c>
      <c r="R100" s="160"/>
      <c r="S100" s="160"/>
      <c r="T100" s="165" t="s">
        <v>552</v>
      </c>
      <c r="U100" s="165" t="s">
        <v>556</v>
      </c>
      <c r="V100" s="160" t="s">
        <v>356</v>
      </c>
      <c r="W100" s="160" t="s">
        <v>356</v>
      </c>
      <c r="X100" s="160" t="s">
        <v>356</v>
      </c>
      <c r="Y100" s="160"/>
    </row>
    <row r="101" spans="1:25" ht="409.6" x14ac:dyDescent="0.2">
      <c r="A101" s="160" t="s">
        <v>510</v>
      </c>
      <c r="B101" s="160">
        <v>77</v>
      </c>
      <c r="C101" s="161" t="s">
        <v>123</v>
      </c>
      <c r="D101" s="181" t="s">
        <v>321</v>
      </c>
      <c r="E101" s="171" t="s">
        <v>322</v>
      </c>
      <c r="F101" s="171" t="s">
        <v>323</v>
      </c>
      <c r="G101" s="171" t="s">
        <v>26</v>
      </c>
      <c r="H101" s="160"/>
      <c r="I101" s="160" t="s">
        <v>606</v>
      </c>
      <c r="J101" s="160" t="s">
        <v>246</v>
      </c>
      <c r="K101" s="171" t="s">
        <v>324</v>
      </c>
      <c r="L101" s="184" t="s">
        <v>57</v>
      </c>
      <c r="M101" s="184" t="s">
        <v>56</v>
      </c>
      <c r="N101" s="160"/>
      <c r="O101" s="160"/>
      <c r="P101" s="160" t="s">
        <v>56</v>
      </c>
      <c r="Q101" s="171" t="s">
        <v>325</v>
      </c>
      <c r="R101" s="171" t="s">
        <v>326</v>
      </c>
      <c r="S101" s="171" t="s">
        <v>327</v>
      </c>
      <c r="T101" s="165" t="s">
        <v>511</v>
      </c>
      <c r="U101" s="165" t="s">
        <v>558</v>
      </c>
      <c r="V101" s="160" t="s">
        <v>356</v>
      </c>
      <c r="W101" s="160" t="s">
        <v>356</v>
      </c>
      <c r="X101" s="160" t="s">
        <v>356</v>
      </c>
      <c r="Y101" s="160"/>
    </row>
    <row r="102" spans="1:25" ht="128" x14ac:dyDescent="0.2">
      <c r="A102" s="160" t="s">
        <v>90</v>
      </c>
      <c r="B102" s="160">
        <v>89</v>
      </c>
      <c r="C102" s="161" t="s">
        <v>222</v>
      </c>
      <c r="D102" s="201" t="s">
        <v>495</v>
      </c>
      <c r="E102" s="190"/>
      <c r="F102" s="160"/>
      <c r="G102" s="179" t="s">
        <v>26</v>
      </c>
      <c r="H102" s="160"/>
      <c r="I102" s="160"/>
      <c r="J102" s="160"/>
      <c r="K102" s="182"/>
      <c r="L102" s="182"/>
      <c r="M102" s="182"/>
      <c r="N102" s="160"/>
      <c r="O102" s="160"/>
      <c r="P102" s="160"/>
      <c r="Q102" s="160" t="s">
        <v>204</v>
      </c>
      <c r="R102" s="160"/>
      <c r="S102" s="160"/>
      <c r="T102" s="165" t="s">
        <v>511</v>
      </c>
      <c r="U102" s="165" t="s">
        <v>547</v>
      </c>
      <c r="V102" s="160" t="s">
        <v>356</v>
      </c>
      <c r="W102" s="160" t="s">
        <v>356</v>
      </c>
      <c r="X102" s="160" t="s">
        <v>356</v>
      </c>
      <c r="Y102" s="160"/>
    </row>
    <row r="103" spans="1:25" ht="80" x14ac:dyDescent="0.2">
      <c r="A103" s="160" t="s">
        <v>90</v>
      </c>
      <c r="B103" s="160">
        <v>92</v>
      </c>
      <c r="C103" s="161" t="s">
        <v>123</v>
      </c>
      <c r="D103" s="201" t="s">
        <v>342</v>
      </c>
      <c r="E103" s="190"/>
      <c r="F103" s="160"/>
      <c r="G103" s="179" t="s">
        <v>40</v>
      </c>
      <c r="H103" s="160"/>
      <c r="I103" s="160"/>
      <c r="J103" s="160"/>
      <c r="K103" s="182"/>
      <c r="L103" s="182"/>
      <c r="M103" s="182"/>
      <c r="N103" s="160"/>
      <c r="O103" s="160"/>
      <c r="P103" s="160"/>
      <c r="Q103" s="160" t="s">
        <v>36</v>
      </c>
      <c r="R103" s="160"/>
      <c r="S103" s="160"/>
      <c r="T103" s="165" t="s">
        <v>555</v>
      </c>
      <c r="U103" s="165" t="s">
        <v>565</v>
      </c>
      <c r="V103" s="160" t="s">
        <v>356</v>
      </c>
      <c r="W103" s="160" t="s">
        <v>356</v>
      </c>
      <c r="X103" s="160" t="s">
        <v>356</v>
      </c>
      <c r="Y103" s="160"/>
    </row>
    <row r="104" spans="1:25" ht="112" x14ac:dyDescent="0.2">
      <c r="A104" s="160" t="s">
        <v>90</v>
      </c>
      <c r="B104" s="160">
        <v>93</v>
      </c>
      <c r="C104" s="161" t="s">
        <v>123</v>
      </c>
      <c r="D104" s="201" t="s">
        <v>343</v>
      </c>
      <c r="E104" s="190" t="s">
        <v>344</v>
      </c>
      <c r="F104" s="160"/>
      <c r="G104" s="179" t="s">
        <v>607</v>
      </c>
      <c r="H104" s="160"/>
      <c r="I104" s="160"/>
      <c r="J104" s="160"/>
      <c r="K104" s="182"/>
      <c r="L104" s="182"/>
      <c r="M104" s="182"/>
      <c r="N104" s="160"/>
      <c r="O104" s="160"/>
      <c r="P104" s="160"/>
      <c r="Q104" s="160" t="s">
        <v>36</v>
      </c>
      <c r="R104" s="160"/>
      <c r="S104" s="160"/>
      <c r="T104" s="165" t="s">
        <v>555</v>
      </c>
      <c r="U104" s="165" t="s">
        <v>547</v>
      </c>
      <c r="V104" s="160" t="s">
        <v>356</v>
      </c>
      <c r="W104" s="160" t="s">
        <v>356</v>
      </c>
      <c r="X104" s="160" t="s">
        <v>356</v>
      </c>
      <c r="Y104" s="160"/>
    </row>
    <row r="105" spans="1:25" ht="409.6" x14ac:dyDescent="0.2">
      <c r="A105" s="160" t="s">
        <v>90</v>
      </c>
      <c r="B105" s="160">
        <v>99</v>
      </c>
      <c r="C105" s="160"/>
      <c r="D105" s="171" t="s">
        <v>497</v>
      </c>
      <c r="E105" s="171" t="s">
        <v>498</v>
      </c>
      <c r="F105" s="171" t="s">
        <v>499</v>
      </c>
      <c r="G105" s="171" t="s">
        <v>40</v>
      </c>
      <c r="H105" s="160"/>
      <c r="I105" s="160"/>
      <c r="J105" s="160"/>
      <c r="K105" s="182" t="s">
        <v>308</v>
      </c>
      <c r="L105" s="182"/>
      <c r="M105" s="182"/>
      <c r="N105" s="160"/>
      <c r="O105" s="160"/>
      <c r="P105" s="160"/>
      <c r="Q105" s="179" t="s">
        <v>500</v>
      </c>
      <c r="R105" s="160"/>
      <c r="S105" s="160"/>
      <c r="T105" s="165" t="s">
        <v>552</v>
      </c>
      <c r="U105" s="165" t="s">
        <v>547</v>
      </c>
      <c r="V105" s="160" t="s">
        <v>356</v>
      </c>
      <c r="W105" s="160" t="s">
        <v>356</v>
      </c>
      <c r="X105" s="160" t="s">
        <v>356</v>
      </c>
      <c r="Y105" s="160"/>
    </row>
    <row r="106" spans="1:25" ht="409.6" x14ac:dyDescent="0.2">
      <c r="A106" s="160" t="s">
        <v>90</v>
      </c>
      <c r="B106" s="171">
        <v>100</v>
      </c>
      <c r="C106" s="171"/>
      <c r="D106" s="171" t="s">
        <v>608</v>
      </c>
      <c r="E106" s="171" t="s">
        <v>609</v>
      </c>
      <c r="F106" s="171" t="s">
        <v>610</v>
      </c>
      <c r="G106" s="171" t="s">
        <v>26</v>
      </c>
      <c r="H106" s="171" t="s">
        <v>611</v>
      </c>
      <c r="I106" s="171" t="s">
        <v>612</v>
      </c>
      <c r="J106" s="171" t="s">
        <v>246</v>
      </c>
      <c r="K106" s="184" t="s">
        <v>613</v>
      </c>
      <c r="L106" s="184" t="s">
        <v>57</v>
      </c>
      <c r="M106" s="184" t="s">
        <v>55</v>
      </c>
      <c r="N106" s="171"/>
      <c r="O106" s="171"/>
      <c r="P106" s="171" t="s">
        <v>614</v>
      </c>
      <c r="Q106" s="171" t="s">
        <v>36</v>
      </c>
      <c r="R106" s="171" t="s">
        <v>615</v>
      </c>
      <c r="S106" s="170" t="s">
        <v>616</v>
      </c>
      <c r="T106" s="165" t="s">
        <v>511</v>
      </c>
      <c r="U106" s="165" t="s">
        <v>547</v>
      </c>
      <c r="V106" s="160" t="s">
        <v>356</v>
      </c>
      <c r="W106" s="160" t="s">
        <v>356</v>
      </c>
      <c r="X106" s="160" t="s">
        <v>356</v>
      </c>
      <c r="Y106" s="160"/>
    </row>
    <row r="107" spans="1:25" x14ac:dyDescent="0.2">
      <c r="D107" s="10"/>
      <c r="F107" s="12"/>
      <c r="G107" s="10"/>
    </row>
    <row r="108" spans="1:25" x14ac:dyDescent="0.2">
      <c r="D108" s="10"/>
      <c r="F108" s="12"/>
      <c r="G108" s="10"/>
    </row>
    <row r="109" spans="1:25" x14ac:dyDescent="0.2">
      <c r="D109" s="10"/>
      <c r="F109" s="12"/>
      <c r="G109"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29"/>
  <sheetViews>
    <sheetView workbookViewId="0">
      <selection activeCell="C4" sqref="C4"/>
    </sheetView>
  </sheetViews>
  <sheetFormatPr baseColWidth="10" defaultRowHeight="15" x14ac:dyDescent="0.2"/>
  <cols>
    <col min="1" max="1" width="21.5" customWidth="1"/>
    <col min="2" max="2" width="18.1640625" customWidth="1"/>
    <col min="3" max="3" width="30.6640625" bestFit="1" customWidth="1"/>
    <col min="4" max="4" width="23.6640625" bestFit="1" customWidth="1"/>
  </cols>
  <sheetData>
    <row r="2" spans="1:18" x14ac:dyDescent="0.2">
      <c r="A2" t="s">
        <v>617</v>
      </c>
      <c r="B2" t="s">
        <v>505</v>
      </c>
      <c r="C2" t="s">
        <v>618</v>
      </c>
      <c r="D2" t="s">
        <v>619</v>
      </c>
    </row>
    <row r="3" spans="1:18" ht="64" x14ac:dyDescent="0.2">
      <c r="A3" s="23" t="s">
        <v>209</v>
      </c>
      <c r="B3" s="7" t="s">
        <v>525</v>
      </c>
      <c r="C3" s="217" t="s">
        <v>519</v>
      </c>
      <c r="D3" s="217" t="s">
        <v>526</v>
      </c>
      <c r="E3" s="9"/>
      <c r="F3" s="9" t="s">
        <v>620</v>
      </c>
      <c r="G3" s="9" t="s">
        <v>621</v>
      </c>
      <c r="H3" s="9"/>
      <c r="I3" s="218" t="s">
        <v>622</v>
      </c>
      <c r="J3" s="218" t="s">
        <v>623</v>
      </c>
      <c r="K3" s="218" t="s">
        <v>624</v>
      </c>
      <c r="L3" s="218" t="s">
        <v>625</v>
      </c>
      <c r="M3" s="218"/>
    </row>
    <row r="4" spans="1:18" ht="112" x14ac:dyDescent="0.2">
      <c r="A4" s="162" t="s">
        <v>186</v>
      </c>
      <c r="B4" s="165" t="s">
        <v>518</v>
      </c>
      <c r="C4" s="166" t="s">
        <v>519</v>
      </c>
      <c r="D4" s="166" t="s">
        <v>356</v>
      </c>
      <c r="E4" s="211"/>
      <c r="F4" s="212" t="s">
        <v>516</v>
      </c>
      <c r="G4" s="211">
        <v>5</v>
      </c>
      <c r="H4" s="211"/>
      <c r="I4" s="213" t="s">
        <v>516</v>
      </c>
      <c r="J4" s="214">
        <v>0.238095238095238</v>
      </c>
      <c r="K4" s="215" t="s">
        <v>626</v>
      </c>
      <c r="L4" s="215" t="s">
        <v>542</v>
      </c>
      <c r="M4" s="215">
        <v>4.7619047619047603E-2</v>
      </c>
      <c r="O4" s="6">
        <f>+J4/SUM($J$4:$J$24)</f>
        <v>0.238095238095238</v>
      </c>
      <c r="R4" s="4"/>
    </row>
    <row r="5" spans="1:18" ht="288" x14ac:dyDescent="0.2">
      <c r="A5" s="181" t="s">
        <v>251</v>
      </c>
      <c r="B5" s="165" t="s">
        <v>518</v>
      </c>
      <c r="C5" s="166" t="s">
        <v>519</v>
      </c>
      <c r="D5" s="166" t="s">
        <v>522</v>
      </c>
      <c r="E5" s="211"/>
      <c r="F5" s="212" t="s">
        <v>521</v>
      </c>
      <c r="G5" s="211">
        <v>3</v>
      </c>
      <c r="H5" s="211"/>
      <c r="I5" s="215"/>
      <c r="J5" s="214"/>
      <c r="K5" s="215" t="s">
        <v>627</v>
      </c>
      <c r="L5" s="215" t="s">
        <v>519</v>
      </c>
      <c r="M5" s="215">
        <v>4.7619047619047603E-2</v>
      </c>
    </row>
    <row r="6" spans="1:18" ht="128" x14ac:dyDescent="0.2">
      <c r="A6" s="174" t="s">
        <v>207</v>
      </c>
      <c r="B6" s="165" t="s">
        <v>521</v>
      </c>
      <c r="C6" s="166" t="s">
        <v>519</v>
      </c>
      <c r="D6" s="166" t="s">
        <v>522</v>
      </c>
      <c r="E6" s="211"/>
      <c r="F6" s="212" t="s">
        <v>529</v>
      </c>
      <c r="G6" s="211">
        <v>3</v>
      </c>
      <c r="H6" s="211"/>
      <c r="I6" s="215"/>
      <c r="J6" s="214"/>
      <c r="K6" s="215" t="s">
        <v>628</v>
      </c>
      <c r="L6" s="215" t="s">
        <v>517</v>
      </c>
      <c r="M6" s="215">
        <v>4.7619047619047603E-2</v>
      </c>
    </row>
    <row r="7" spans="1:18" ht="350" x14ac:dyDescent="0.2">
      <c r="A7" s="162" t="s">
        <v>223</v>
      </c>
      <c r="B7" s="165" t="s">
        <v>521</v>
      </c>
      <c r="C7" s="166" t="s">
        <v>519</v>
      </c>
      <c r="D7" s="166" t="s">
        <v>356</v>
      </c>
      <c r="E7" s="211"/>
      <c r="F7" s="212" t="s">
        <v>532</v>
      </c>
      <c r="G7" s="211">
        <v>3</v>
      </c>
      <c r="H7" s="211"/>
      <c r="I7" s="215"/>
      <c r="J7" s="214"/>
      <c r="K7" s="215" t="s">
        <v>629</v>
      </c>
      <c r="L7" s="215" t="s">
        <v>517</v>
      </c>
      <c r="M7" s="215">
        <v>4.7619047619047603E-2</v>
      </c>
    </row>
    <row r="8" spans="1:18" ht="128" x14ac:dyDescent="0.2">
      <c r="A8" s="162" t="s">
        <v>543</v>
      </c>
      <c r="B8" s="165" t="s">
        <v>521</v>
      </c>
      <c r="C8" s="160" t="s">
        <v>519</v>
      </c>
      <c r="D8" s="160" t="s">
        <v>522</v>
      </c>
      <c r="E8" s="211"/>
      <c r="F8" s="212" t="s">
        <v>518</v>
      </c>
      <c r="G8" s="211">
        <v>2</v>
      </c>
      <c r="H8" s="211"/>
      <c r="I8" s="215"/>
      <c r="J8" s="214"/>
      <c r="K8" s="215" t="s">
        <v>630</v>
      </c>
      <c r="L8" s="215" t="s">
        <v>517</v>
      </c>
      <c r="M8" s="215">
        <v>4.7619047619047603E-2</v>
      </c>
    </row>
    <row r="9" spans="1:18" ht="80" x14ac:dyDescent="0.2">
      <c r="A9" s="162" t="s">
        <v>296</v>
      </c>
      <c r="B9" s="165" t="s">
        <v>516</v>
      </c>
      <c r="C9" s="160" t="s">
        <v>542</v>
      </c>
      <c r="D9" s="160" t="s">
        <v>356</v>
      </c>
      <c r="E9" s="211"/>
      <c r="F9" s="212" t="s">
        <v>547</v>
      </c>
      <c r="G9" s="211">
        <v>1</v>
      </c>
      <c r="H9" s="211"/>
      <c r="I9" s="213" t="s">
        <v>521</v>
      </c>
      <c r="J9" s="214">
        <v>0.14285714285714299</v>
      </c>
      <c r="K9" s="215" t="s">
        <v>631</v>
      </c>
      <c r="L9" s="215" t="s">
        <v>519</v>
      </c>
      <c r="M9" s="215">
        <v>4.7619047619047603E-2</v>
      </c>
      <c r="O9" s="6">
        <f>+J9/SUM($J$4:$J$24)</f>
        <v>0.14285714285714299</v>
      </c>
      <c r="R9" s="4"/>
    </row>
    <row r="10" spans="1:18" ht="395" x14ac:dyDescent="0.2">
      <c r="A10" s="181" t="s">
        <v>257</v>
      </c>
      <c r="B10" s="165" t="s">
        <v>516</v>
      </c>
      <c r="C10" s="166" t="s">
        <v>519</v>
      </c>
      <c r="D10" s="166" t="s">
        <v>356</v>
      </c>
      <c r="E10" s="211"/>
      <c r="F10" s="212" t="s">
        <v>539</v>
      </c>
      <c r="G10" s="211">
        <v>1</v>
      </c>
      <c r="H10" s="211"/>
      <c r="I10" s="215"/>
      <c r="J10" s="214"/>
      <c r="K10" s="215" t="s">
        <v>632</v>
      </c>
      <c r="L10" s="215" t="s">
        <v>519</v>
      </c>
      <c r="M10" s="215">
        <v>4.7619047619047603E-2</v>
      </c>
    </row>
    <row r="11" spans="1:18" ht="409.6" x14ac:dyDescent="0.2">
      <c r="A11" s="162" t="s">
        <v>350</v>
      </c>
      <c r="B11" s="165" t="s">
        <v>516</v>
      </c>
      <c r="C11" s="166" t="s">
        <v>517</v>
      </c>
      <c r="D11" s="166" t="s">
        <v>356</v>
      </c>
      <c r="E11" s="211"/>
      <c r="F11" s="212" t="s">
        <v>520</v>
      </c>
      <c r="G11" s="211">
        <v>1</v>
      </c>
      <c r="H11" s="211"/>
      <c r="I11" s="215"/>
      <c r="J11" s="214"/>
      <c r="K11" s="215" t="s">
        <v>633</v>
      </c>
      <c r="L11" s="215" t="s">
        <v>519</v>
      </c>
      <c r="M11" s="215">
        <v>4.7619047619047603E-2</v>
      </c>
    </row>
    <row r="12" spans="1:18" ht="176" x14ac:dyDescent="0.2">
      <c r="A12" s="162" t="s">
        <v>48</v>
      </c>
      <c r="B12" s="165" t="s">
        <v>516</v>
      </c>
      <c r="C12" s="166" t="s">
        <v>517</v>
      </c>
      <c r="D12" s="166" t="s">
        <v>356</v>
      </c>
      <c r="E12" s="211"/>
      <c r="F12" s="212" t="s">
        <v>525</v>
      </c>
      <c r="G12" s="211">
        <v>1</v>
      </c>
      <c r="H12" s="211"/>
      <c r="I12" s="213" t="s">
        <v>529</v>
      </c>
      <c r="J12" s="214">
        <v>0.14285714285714299</v>
      </c>
      <c r="K12" s="215" t="s">
        <v>634</v>
      </c>
      <c r="L12" s="215" t="s">
        <v>537</v>
      </c>
      <c r="M12" s="215">
        <v>4.7619047619047603E-2</v>
      </c>
      <c r="O12" s="6">
        <f>+J12/SUM($J$4:$J$24)</f>
        <v>0.14285714285714299</v>
      </c>
      <c r="R12" s="4"/>
    </row>
    <row r="13" spans="1:18" ht="80" x14ac:dyDescent="0.2">
      <c r="A13" s="181" t="s">
        <v>23</v>
      </c>
      <c r="B13" s="165" t="s">
        <v>516</v>
      </c>
      <c r="C13" s="160" t="s">
        <v>517</v>
      </c>
      <c r="D13" s="160" t="s">
        <v>356</v>
      </c>
      <c r="E13" s="211"/>
      <c r="F13" s="212" t="s">
        <v>512</v>
      </c>
      <c r="G13" s="211">
        <v>1</v>
      </c>
      <c r="H13" s="211"/>
      <c r="I13" s="215"/>
      <c r="J13" s="214"/>
      <c r="K13" s="215" t="s">
        <v>293</v>
      </c>
      <c r="L13" s="215" t="s">
        <v>537</v>
      </c>
      <c r="M13" s="215">
        <v>4.7619047619047603E-2</v>
      </c>
    </row>
    <row r="14" spans="1:18" ht="224" x14ac:dyDescent="0.2">
      <c r="A14" s="162" t="s">
        <v>145</v>
      </c>
      <c r="B14" s="165" t="s">
        <v>512</v>
      </c>
      <c r="C14" s="166" t="s">
        <v>513</v>
      </c>
      <c r="D14" s="166" t="s">
        <v>514</v>
      </c>
      <c r="E14" s="211"/>
      <c r="F14" s="212" t="s">
        <v>635</v>
      </c>
      <c r="G14" s="211">
        <v>21</v>
      </c>
      <c r="H14" s="211"/>
      <c r="I14" s="215"/>
      <c r="J14" s="214"/>
      <c r="K14" s="215" t="s">
        <v>636</v>
      </c>
      <c r="L14" s="215" t="s">
        <v>519</v>
      </c>
      <c r="M14" s="215">
        <v>4.7619047619047603E-2</v>
      </c>
    </row>
    <row r="15" spans="1:18" ht="96" x14ac:dyDescent="0.2">
      <c r="A15" s="181" t="s">
        <v>274</v>
      </c>
      <c r="B15" s="165" t="s">
        <v>529</v>
      </c>
      <c r="C15" s="160" t="s">
        <v>537</v>
      </c>
      <c r="D15" s="160" t="s">
        <v>356</v>
      </c>
      <c r="E15" s="211"/>
      <c r="F15" s="211"/>
      <c r="G15" s="211"/>
      <c r="H15" s="211"/>
      <c r="I15" s="213" t="s">
        <v>532</v>
      </c>
      <c r="J15" s="214">
        <v>0.14285714285714299</v>
      </c>
      <c r="K15" s="215" t="s">
        <v>637</v>
      </c>
      <c r="L15" s="215" t="s">
        <v>533</v>
      </c>
      <c r="M15" s="215">
        <v>4.7619047619047603E-2</v>
      </c>
      <c r="O15" s="6">
        <f>+J15/SUM($J$4:$J$24)</f>
        <v>0.14285714285714299</v>
      </c>
      <c r="R15" s="4"/>
    </row>
    <row r="16" spans="1:18" ht="48" x14ac:dyDescent="0.2">
      <c r="A16" s="162" t="s">
        <v>293</v>
      </c>
      <c r="B16" s="165" t="s">
        <v>529</v>
      </c>
      <c r="C16" s="160" t="s">
        <v>537</v>
      </c>
      <c r="D16" s="160" t="s">
        <v>356</v>
      </c>
      <c r="E16" s="211"/>
      <c r="F16" s="211"/>
      <c r="G16" s="211"/>
      <c r="H16" s="211"/>
      <c r="I16" s="215"/>
      <c r="J16" s="214"/>
      <c r="K16" s="215" t="s">
        <v>638</v>
      </c>
      <c r="L16" s="215" t="s">
        <v>533</v>
      </c>
      <c r="M16" s="215">
        <v>4.7619047619047603E-2</v>
      </c>
    </row>
    <row r="17" spans="1:18" ht="80" x14ac:dyDescent="0.2">
      <c r="A17" s="162" t="s">
        <v>213</v>
      </c>
      <c r="B17" s="165" t="s">
        <v>529</v>
      </c>
      <c r="C17" s="166" t="s">
        <v>519</v>
      </c>
      <c r="D17" s="166" t="s">
        <v>522</v>
      </c>
      <c r="E17" s="211"/>
      <c r="F17" s="211"/>
      <c r="G17" s="211"/>
      <c r="H17" s="211"/>
      <c r="I17" s="215"/>
      <c r="J17" s="214"/>
      <c r="K17" s="215" t="s">
        <v>639</v>
      </c>
      <c r="L17" s="215" t="s">
        <v>533</v>
      </c>
      <c r="M17" s="215">
        <v>4.7619047619047603E-2</v>
      </c>
    </row>
    <row r="18" spans="1:18" ht="160" x14ac:dyDescent="0.2">
      <c r="A18" s="181" t="s">
        <v>640</v>
      </c>
      <c r="B18" s="165" t="s">
        <v>547</v>
      </c>
      <c r="C18" s="160" t="s">
        <v>548</v>
      </c>
      <c r="D18" s="160" t="s">
        <v>549</v>
      </c>
      <c r="E18" s="211"/>
      <c r="F18" s="211"/>
      <c r="G18" s="211"/>
      <c r="H18" s="211"/>
      <c r="I18" s="213" t="s">
        <v>518</v>
      </c>
      <c r="J18" s="214">
        <v>9.5238095238095205E-2</v>
      </c>
      <c r="K18" s="215" t="s">
        <v>641</v>
      </c>
      <c r="L18" s="215" t="s">
        <v>519</v>
      </c>
      <c r="M18" s="215">
        <v>4.7619047619047603E-2</v>
      </c>
      <c r="O18" s="6">
        <f>+J18/SUM($J$4:$J$24)</f>
        <v>9.5238095238095205E-2</v>
      </c>
      <c r="R18" s="4"/>
    </row>
    <row r="19" spans="1:18" ht="112" x14ac:dyDescent="0.2">
      <c r="A19" s="162" t="s">
        <v>288</v>
      </c>
      <c r="B19" s="165" t="s">
        <v>539</v>
      </c>
      <c r="C19" s="160" t="s">
        <v>540</v>
      </c>
      <c r="D19" s="160" t="s">
        <v>356</v>
      </c>
      <c r="E19" s="211"/>
      <c r="F19" s="211"/>
      <c r="G19" s="211"/>
      <c r="H19" s="211"/>
      <c r="I19" s="215"/>
      <c r="J19" s="214"/>
      <c r="K19" s="215" t="s">
        <v>642</v>
      </c>
      <c r="L19" s="215" t="s">
        <v>519</v>
      </c>
      <c r="M19" s="215">
        <v>4.7619047619047603E-2</v>
      </c>
    </row>
    <row r="20" spans="1:18" ht="64" x14ac:dyDescent="0.2">
      <c r="A20" s="162" t="s">
        <v>98</v>
      </c>
      <c r="B20" s="165" t="s">
        <v>520</v>
      </c>
      <c r="C20" s="166" t="s">
        <v>513</v>
      </c>
      <c r="D20" s="166" t="s">
        <v>514</v>
      </c>
      <c r="E20" s="211"/>
      <c r="F20" s="211"/>
      <c r="G20" s="211"/>
      <c r="H20" s="211"/>
      <c r="I20" s="213" t="s">
        <v>547</v>
      </c>
      <c r="J20" s="214">
        <v>4.7619047619047603E-2</v>
      </c>
      <c r="K20" s="216" t="s">
        <v>643</v>
      </c>
      <c r="L20" s="215" t="s">
        <v>548</v>
      </c>
      <c r="M20" s="215">
        <v>4.7619047619047603E-2</v>
      </c>
      <c r="O20" s="6">
        <f>+J20/SUM($J$4:$J$24)</f>
        <v>4.7619047619047603E-2</v>
      </c>
      <c r="R20" s="4"/>
    </row>
    <row r="21" spans="1:18" ht="176" x14ac:dyDescent="0.2">
      <c r="A21" s="181" t="s">
        <v>227</v>
      </c>
      <c r="B21" s="165" t="s">
        <v>532</v>
      </c>
      <c r="C21" s="166" t="s">
        <v>533</v>
      </c>
      <c r="D21" s="166" t="s">
        <v>532</v>
      </c>
      <c r="E21" s="211"/>
      <c r="F21" s="211"/>
      <c r="G21" s="211"/>
      <c r="H21" s="211"/>
      <c r="I21" s="213" t="s">
        <v>539</v>
      </c>
      <c r="J21" s="214">
        <v>4.7619047619047603E-2</v>
      </c>
      <c r="K21" s="215" t="s">
        <v>644</v>
      </c>
      <c r="L21" s="215" t="s">
        <v>540</v>
      </c>
      <c r="M21" s="215">
        <v>4.7619047619047603E-2</v>
      </c>
      <c r="O21" s="6">
        <f t="shared" ref="O21:O24" si="0">+J21/SUM($J$4:$J$24)</f>
        <v>4.7619047619047603E-2</v>
      </c>
      <c r="R21" s="4"/>
    </row>
    <row r="22" spans="1:18" ht="192" x14ac:dyDescent="0.2">
      <c r="A22" s="181" t="s">
        <v>264</v>
      </c>
      <c r="B22" s="165" t="s">
        <v>532</v>
      </c>
      <c r="C22" s="166" t="s">
        <v>533</v>
      </c>
      <c r="D22" s="166" t="s">
        <v>532</v>
      </c>
      <c r="E22" s="211"/>
      <c r="F22" s="211"/>
      <c r="G22" s="211"/>
      <c r="H22" s="211"/>
      <c r="I22" s="213" t="s">
        <v>520</v>
      </c>
      <c r="J22" s="214">
        <v>4.7619047619047603E-2</v>
      </c>
      <c r="K22" s="215" t="s">
        <v>645</v>
      </c>
      <c r="L22" s="215" t="s">
        <v>513</v>
      </c>
      <c r="M22" s="215">
        <v>4.7619047619047603E-2</v>
      </c>
      <c r="O22" s="6">
        <f t="shared" si="0"/>
        <v>4.7619047619047603E-2</v>
      </c>
      <c r="R22" s="4"/>
    </row>
    <row r="23" spans="1:18" ht="85" x14ac:dyDescent="0.2">
      <c r="A23" s="191" t="s">
        <v>30</v>
      </c>
      <c r="B23" s="165" t="s">
        <v>532</v>
      </c>
      <c r="C23" s="160" t="s">
        <v>533</v>
      </c>
      <c r="D23" s="160" t="s">
        <v>546</v>
      </c>
      <c r="E23" s="211"/>
      <c r="F23" s="211"/>
      <c r="G23" s="211"/>
      <c r="H23" s="211"/>
      <c r="I23" s="213" t="s">
        <v>525</v>
      </c>
      <c r="J23" s="214">
        <v>4.7619047619047603E-2</v>
      </c>
      <c r="K23" s="213" t="s">
        <v>646</v>
      </c>
      <c r="L23" s="215" t="s">
        <v>519</v>
      </c>
      <c r="M23" s="215">
        <v>4.7619047619047603E-2</v>
      </c>
      <c r="O23" s="6">
        <f t="shared" si="0"/>
        <v>4.7619047619047603E-2</v>
      </c>
      <c r="R23" s="4"/>
    </row>
    <row r="24" spans="1:18" x14ac:dyDescent="0.2">
      <c r="I24" s="3" t="s">
        <v>512</v>
      </c>
      <c r="J24" s="5">
        <v>4.7619047619047603E-2</v>
      </c>
      <c r="K24" s="2" t="s">
        <v>647</v>
      </c>
      <c r="L24" s="2" t="s">
        <v>513</v>
      </c>
      <c r="M24" s="2">
        <v>4.7619047619047603E-2</v>
      </c>
      <c r="O24" s="6">
        <f t="shared" si="0"/>
        <v>4.7619047619047603E-2</v>
      </c>
      <c r="R24" s="4"/>
    </row>
    <row r="29" spans="1:18" x14ac:dyDescent="0.2">
      <c r="K29"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36"/>
  <sheetViews>
    <sheetView topLeftCell="A25" workbookViewId="0">
      <selection activeCell="C19" sqref="C19"/>
    </sheetView>
  </sheetViews>
  <sheetFormatPr baseColWidth="10" defaultRowHeight="15" x14ac:dyDescent="0.2"/>
  <cols>
    <col min="1" max="1" width="25.33203125" style="12" customWidth="1"/>
    <col min="2" max="2" width="10.83203125" style="12"/>
    <col min="3" max="3" width="25" style="12" bestFit="1" customWidth="1"/>
    <col min="4" max="4" width="19" style="12" bestFit="1" customWidth="1"/>
    <col min="5" max="8" width="10.83203125" style="12"/>
    <col min="9" max="9" width="15.6640625" style="12" customWidth="1"/>
    <col min="10" max="10" width="15.83203125" style="12" customWidth="1"/>
    <col min="11" max="12" width="10.83203125" style="12"/>
    <col min="13" max="13" width="11.6640625" style="12" bestFit="1" customWidth="1"/>
    <col min="14" max="16384" width="10.83203125" style="12"/>
  </cols>
  <sheetData>
    <row r="2" spans="1:15" ht="33" customHeight="1" x14ac:dyDescent="0.2">
      <c r="A2" s="228" t="s">
        <v>617</v>
      </c>
      <c r="B2" s="228" t="s">
        <v>505</v>
      </c>
      <c r="C2" s="228" t="s">
        <v>618</v>
      </c>
      <c r="D2" s="228" t="s">
        <v>619</v>
      </c>
    </row>
    <row r="3" spans="1:15" ht="32" x14ac:dyDescent="0.2">
      <c r="A3" s="174" t="s">
        <v>366</v>
      </c>
      <c r="B3" s="161" t="s">
        <v>525</v>
      </c>
      <c r="C3" s="190" t="s">
        <v>519</v>
      </c>
      <c r="D3" s="190" t="s">
        <v>526</v>
      </c>
    </row>
    <row r="4" spans="1:15" ht="359" customHeight="1" x14ac:dyDescent="0.2">
      <c r="A4" s="162" t="s">
        <v>158</v>
      </c>
      <c r="B4" s="161" t="s">
        <v>525</v>
      </c>
      <c r="C4" s="190" t="s">
        <v>356</v>
      </c>
      <c r="D4" s="190" t="s">
        <v>526</v>
      </c>
      <c r="F4" s="12" t="s">
        <v>620</v>
      </c>
      <c r="G4" s="12" t="s">
        <v>621</v>
      </c>
      <c r="I4" s="218" t="s">
        <v>622</v>
      </c>
      <c r="J4" s="218" t="s">
        <v>623</v>
      </c>
      <c r="K4" s="218" t="s">
        <v>624</v>
      </c>
      <c r="L4" s="218" t="s">
        <v>625</v>
      </c>
      <c r="M4" s="218"/>
    </row>
    <row r="5" spans="1:15" ht="48" x14ac:dyDescent="0.2">
      <c r="A5" s="174" t="s">
        <v>161</v>
      </c>
      <c r="B5" s="161" t="s">
        <v>525</v>
      </c>
      <c r="C5" s="190" t="s">
        <v>356</v>
      </c>
      <c r="D5" s="190" t="s">
        <v>526</v>
      </c>
      <c r="F5" s="220" t="s">
        <v>525</v>
      </c>
      <c r="G5" s="12">
        <v>5</v>
      </c>
      <c r="I5" s="221" t="s">
        <v>525</v>
      </c>
      <c r="J5" s="222">
        <v>0.16129032258064499</v>
      </c>
      <c r="K5" s="219" t="s">
        <v>648</v>
      </c>
      <c r="L5" s="219" t="s">
        <v>519</v>
      </c>
      <c r="M5" s="223">
        <f>+$G$21/$F$21</f>
        <v>3.2258064516129031E-2</v>
      </c>
      <c r="O5" s="224">
        <f>+J5/SUM($J$5:$J$35)</f>
        <v>0.16129032258064502</v>
      </c>
    </row>
    <row r="6" spans="1:15" ht="176" x14ac:dyDescent="0.2">
      <c r="A6" s="174" t="s">
        <v>211</v>
      </c>
      <c r="B6" s="161" t="s">
        <v>525</v>
      </c>
      <c r="C6" s="190" t="s">
        <v>356</v>
      </c>
      <c r="D6" s="190" t="s">
        <v>526</v>
      </c>
      <c r="F6" s="220" t="s">
        <v>521</v>
      </c>
      <c r="G6" s="12">
        <v>4</v>
      </c>
      <c r="I6" s="219"/>
      <c r="J6" s="222"/>
      <c r="K6" s="219" t="s">
        <v>649</v>
      </c>
      <c r="L6" s="219" t="s">
        <v>526</v>
      </c>
      <c r="M6" s="223">
        <f t="shared" ref="M6:M9" si="0">+$G$21/$F$21</f>
        <v>3.2258064516129031E-2</v>
      </c>
    </row>
    <row r="7" spans="1:15" ht="112" x14ac:dyDescent="0.2">
      <c r="A7" s="181" t="s">
        <v>328</v>
      </c>
      <c r="B7" s="161" t="s">
        <v>525</v>
      </c>
      <c r="C7" s="190" t="s">
        <v>519</v>
      </c>
      <c r="D7" s="190" t="s">
        <v>526</v>
      </c>
      <c r="F7" s="220" t="s">
        <v>564</v>
      </c>
      <c r="G7" s="12">
        <v>3</v>
      </c>
      <c r="I7" s="219"/>
      <c r="J7" s="222"/>
      <c r="K7" s="219" t="s">
        <v>650</v>
      </c>
      <c r="L7" s="219" t="s">
        <v>526</v>
      </c>
      <c r="M7" s="223">
        <f t="shared" si="0"/>
        <v>3.2258064516129031E-2</v>
      </c>
    </row>
    <row r="8" spans="1:15" ht="112" x14ac:dyDescent="0.2">
      <c r="A8" s="174" t="s">
        <v>328</v>
      </c>
      <c r="B8" s="161" t="s">
        <v>565</v>
      </c>
      <c r="C8" s="190" t="s">
        <v>519</v>
      </c>
      <c r="D8" s="190" t="s">
        <v>526</v>
      </c>
      <c r="F8" s="220" t="s">
        <v>547</v>
      </c>
      <c r="G8" s="12">
        <v>3</v>
      </c>
      <c r="I8" s="219"/>
      <c r="J8" s="222"/>
      <c r="K8" s="219" t="s">
        <v>651</v>
      </c>
      <c r="L8" s="219" t="s">
        <v>526</v>
      </c>
      <c r="M8" s="223">
        <f t="shared" si="0"/>
        <v>3.2258064516129031E-2</v>
      </c>
    </row>
    <row r="9" spans="1:15" ht="96" x14ac:dyDescent="0.2">
      <c r="A9" s="181" t="s">
        <v>332</v>
      </c>
      <c r="B9" s="161" t="s">
        <v>565</v>
      </c>
      <c r="C9" s="190" t="s">
        <v>519</v>
      </c>
      <c r="D9" s="190" t="s">
        <v>356</v>
      </c>
      <c r="F9" s="220" t="s">
        <v>565</v>
      </c>
      <c r="G9" s="12">
        <v>3</v>
      </c>
      <c r="I9" s="219"/>
      <c r="J9" s="222"/>
      <c r="K9" s="219" t="s">
        <v>652</v>
      </c>
      <c r="L9" s="219" t="s">
        <v>526</v>
      </c>
      <c r="M9" s="223">
        <f t="shared" si="0"/>
        <v>3.2258064516129031E-2</v>
      </c>
    </row>
    <row r="10" spans="1:15" ht="96" x14ac:dyDescent="0.2">
      <c r="A10" s="181" t="s">
        <v>332</v>
      </c>
      <c r="B10" s="161" t="s">
        <v>565</v>
      </c>
      <c r="C10" s="190" t="s">
        <v>519</v>
      </c>
      <c r="D10" s="190" t="s">
        <v>557</v>
      </c>
      <c r="F10" s="220" t="s">
        <v>529</v>
      </c>
      <c r="G10" s="12">
        <v>3</v>
      </c>
      <c r="I10" s="221" t="s">
        <v>521</v>
      </c>
      <c r="J10" s="222">
        <v>0.12903225806451599</v>
      </c>
      <c r="K10" s="225" t="s">
        <v>653</v>
      </c>
      <c r="L10" s="221" t="s">
        <v>519</v>
      </c>
      <c r="M10" s="223">
        <f>+$G$22/F22</f>
        <v>3.2258064516129031E-2</v>
      </c>
      <c r="O10" s="224">
        <f>+J10/SUM($J$5:$J$35)</f>
        <v>0.12903225806451601</v>
      </c>
    </row>
    <row r="11" spans="1:15" ht="48" x14ac:dyDescent="0.2">
      <c r="A11" s="162" t="s">
        <v>136</v>
      </c>
      <c r="B11" s="161" t="s">
        <v>518</v>
      </c>
      <c r="C11" s="190" t="s">
        <v>519</v>
      </c>
      <c r="D11" s="190" t="s">
        <v>356</v>
      </c>
      <c r="F11" s="220" t="s">
        <v>516</v>
      </c>
      <c r="G11" s="12">
        <v>2</v>
      </c>
      <c r="I11" s="219"/>
      <c r="J11" s="222"/>
      <c r="K11" s="225" t="s">
        <v>654</v>
      </c>
      <c r="L11" s="221" t="s">
        <v>519</v>
      </c>
      <c r="M11" s="223">
        <f t="shared" ref="M11:M13" si="1">+$G$22/F23</f>
        <v>4.301075268817204E-2</v>
      </c>
    </row>
    <row r="12" spans="1:15" ht="160" x14ac:dyDescent="0.2">
      <c r="A12" s="162" t="s">
        <v>421</v>
      </c>
      <c r="B12" s="161" t="s">
        <v>518</v>
      </c>
      <c r="C12" s="190" t="s">
        <v>542</v>
      </c>
      <c r="D12" s="190" t="s">
        <v>356</v>
      </c>
      <c r="F12" s="220" t="s">
        <v>518</v>
      </c>
      <c r="G12" s="12">
        <v>2</v>
      </c>
      <c r="I12" s="219"/>
      <c r="J12" s="222"/>
      <c r="K12" s="225" t="s">
        <v>655</v>
      </c>
      <c r="L12" s="221" t="s">
        <v>519</v>
      </c>
      <c r="M12" s="223">
        <f t="shared" si="1"/>
        <v>4.301075268817204E-2</v>
      </c>
    </row>
    <row r="13" spans="1:15" ht="64" x14ac:dyDescent="0.2">
      <c r="A13" s="174" t="s">
        <v>241</v>
      </c>
      <c r="B13" s="161" t="s">
        <v>521</v>
      </c>
      <c r="C13" s="190" t="s">
        <v>519</v>
      </c>
      <c r="D13" s="190" t="s">
        <v>522</v>
      </c>
      <c r="F13" s="220" t="s">
        <v>556</v>
      </c>
      <c r="G13" s="12">
        <v>2</v>
      </c>
      <c r="I13" s="219"/>
      <c r="J13" s="222"/>
      <c r="K13" s="225" t="s">
        <v>656</v>
      </c>
      <c r="L13" s="221" t="s">
        <v>519</v>
      </c>
      <c r="M13" s="223">
        <f t="shared" si="1"/>
        <v>4.301075268817204E-2</v>
      </c>
      <c r="O13" s="224"/>
    </row>
    <row r="14" spans="1:15" ht="48" x14ac:dyDescent="0.2">
      <c r="A14" s="181" t="s">
        <v>241</v>
      </c>
      <c r="B14" s="161" t="s">
        <v>521</v>
      </c>
      <c r="C14" s="190" t="s">
        <v>519</v>
      </c>
      <c r="D14" s="190" t="s">
        <v>522</v>
      </c>
      <c r="F14" s="220" t="s">
        <v>512</v>
      </c>
      <c r="G14" s="12">
        <v>1</v>
      </c>
      <c r="I14" s="221" t="s">
        <v>564</v>
      </c>
      <c r="J14" s="222">
        <v>9.6774193548387094E-2</v>
      </c>
      <c r="K14" s="221" t="s">
        <v>657</v>
      </c>
      <c r="L14" s="221" t="s">
        <v>517</v>
      </c>
      <c r="M14" s="223">
        <f>+$G$23/$F$23</f>
        <v>3.2258064516129031E-2</v>
      </c>
      <c r="O14" s="224">
        <f>+J14/SUM($J$5:$J$35)</f>
        <v>9.6774193548387122E-2</v>
      </c>
    </row>
    <row r="15" spans="1:15" ht="128" x14ac:dyDescent="0.2">
      <c r="A15" s="181" t="s">
        <v>446</v>
      </c>
      <c r="B15" s="161" t="s">
        <v>521</v>
      </c>
      <c r="C15" s="190" t="s">
        <v>519</v>
      </c>
      <c r="D15" s="190" t="s">
        <v>356</v>
      </c>
      <c r="F15" s="220" t="s">
        <v>532</v>
      </c>
      <c r="G15" s="12">
        <v>1</v>
      </c>
      <c r="I15" s="219"/>
      <c r="J15" s="222"/>
      <c r="K15" s="221" t="s">
        <v>658</v>
      </c>
      <c r="L15" s="221" t="s">
        <v>540</v>
      </c>
      <c r="M15" s="223">
        <f t="shared" ref="M15:M25" si="2">+$G$23/$F$23</f>
        <v>3.2258064516129031E-2</v>
      </c>
    </row>
    <row r="16" spans="1:15" ht="128" x14ac:dyDescent="0.2">
      <c r="A16" s="181" t="s">
        <v>450</v>
      </c>
      <c r="B16" s="161" t="s">
        <v>521</v>
      </c>
      <c r="C16" s="190" t="s">
        <v>519</v>
      </c>
      <c r="D16" s="190" t="s">
        <v>522</v>
      </c>
      <c r="F16" s="220" t="s">
        <v>558</v>
      </c>
      <c r="G16" s="12">
        <v>1</v>
      </c>
      <c r="I16" s="219"/>
      <c r="J16" s="222"/>
      <c r="K16" s="221" t="s">
        <v>659</v>
      </c>
      <c r="L16" s="221" t="s">
        <v>540</v>
      </c>
      <c r="M16" s="223">
        <f t="shared" si="2"/>
        <v>3.2258064516129031E-2</v>
      </c>
      <c r="O16" s="224"/>
    </row>
    <row r="17" spans="1:15" ht="64" x14ac:dyDescent="0.2">
      <c r="A17" s="162" t="s">
        <v>360</v>
      </c>
      <c r="B17" s="161" t="s">
        <v>516</v>
      </c>
      <c r="C17" s="190" t="s">
        <v>517</v>
      </c>
      <c r="D17" s="190" t="s">
        <v>356</v>
      </c>
      <c r="F17" s="220" t="s">
        <v>560</v>
      </c>
      <c r="G17" s="12">
        <v>1</v>
      </c>
      <c r="I17" s="221" t="s">
        <v>547</v>
      </c>
      <c r="J17" s="222">
        <v>9.6774193548387094E-2</v>
      </c>
      <c r="K17" s="221" t="s">
        <v>660</v>
      </c>
      <c r="L17" s="221" t="s">
        <v>548</v>
      </c>
      <c r="M17" s="223">
        <f t="shared" si="2"/>
        <v>3.2258064516129031E-2</v>
      </c>
      <c r="O17" s="224">
        <f>+J17/SUM($J$5:$J$35)</f>
        <v>9.6774193548387122E-2</v>
      </c>
    </row>
    <row r="18" spans="1:15" ht="48" x14ac:dyDescent="0.2">
      <c r="A18" s="201" t="s">
        <v>349</v>
      </c>
      <c r="B18" s="161" t="s">
        <v>516</v>
      </c>
      <c r="C18" s="190" t="s">
        <v>517</v>
      </c>
      <c r="D18" s="190" t="s">
        <v>356</v>
      </c>
      <c r="F18" s="220" t="s">
        <v>635</v>
      </c>
      <c r="G18" s="12">
        <v>31</v>
      </c>
      <c r="I18" s="219"/>
      <c r="J18" s="222"/>
      <c r="K18" s="221" t="s">
        <v>661</v>
      </c>
      <c r="L18" s="221" t="s">
        <v>548</v>
      </c>
      <c r="M18" s="223">
        <f t="shared" si="2"/>
        <v>3.2258064516129031E-2</v>
      </c>
    </row>
    <row r="19" spans="1:15" ht="80" x14ac:dyDescent="0.2">
      <c r="A19" s="181" t="s">
        <v>338</v>
      </c>
      <c r="B19" s="161" t="s">
        <v>512</v>
      </c>
      <c r="C19" s="190" t="s">
        <v>533</v>
      </c>
      <c r="D19" s="190" t="s">
        <v>546</v>
      </c>
      <c r="I19" s="219"/>
      <c r="J19" s="222"/>
      <c r="K19" s="221" t="s">
        <v>662</v>
      </c>
      <c r="L19" s="221" t="s">
        <v>540</v>
      </c>
      <c r="M19" s="223">
        <f t="shared" si="2"/>
        <v>3.2258064516129031E-2</v>
      </c>
      <c r="O19" s="224"/>
    </row>
    <row r="20" spans="1:15" ht="64" x14ac:dyDescent="0.2">
      <c r="A20" s="201" t="s">
        <v>345</v>
      </c>
      <c r="B20" s="161" t="s">
        <v>529</v>
      </c>
      <c r="C20" s="190" t="s">
        <v>537</v>
      </c>
      <c r="D20" s="190" t="s">
        <v>514</v>
      </c>
      <c r="I20" s="221" t="s">
        <v>565</v>
      </c>
      <c r="J20" s="222">
        <v>9.6774193548387094E-2</v>
      </c>
      <c r="K20" s="221" t="s">
        <v>663</v>
      </c>
      <c r="L20" s="221" t="s">
        <v>519</v>
      </c>
      <c r="M20" s="223">
        <f t="shared" si="2"/>
        <v>3.2258064516129031E-2</v>
      </c>
      <c r="O20" s="224">
        <f>+J20/SUM($J$5:$J$35)</f>
        <v>9.6774193548387122E-2</v>
      </c>
    </row>
    <row r="21" spans="1:15" ht="128" x14ac:dyDescent="0.2">
      <c r="A21" s="181" t="s">
        <v>347</v>
      </c>
      <c r="B21" s="161" t="s">
        <v>529</v>
      </c>
      <c r="C21" s="190" t="s">
        <v>537</v>
      </c>
      <c r="D21" s="190" t="s">
        <v>514</v>
      </c>
      <c r="F21" s="12">
        <v>5</v>
      </c>
      <c r="G21" s="12">
        <f>+F21/$F$34</f>
        <v>0.16129032258064516</v>
      </c>
      <c r="I21" s="219"/>
      <c r="J21" s="222"/>
      <c r="K21" s="221" t="s">
        <v>664</v>
      </c>
      <c r="L21" s="221" t="s">
        <v>519</v>
      </c>
      <c r="M21" s="223">
        <f t="shared" si="2"/>
        <v>3.2258064516129031E-2</v>
      </c>
      <c r="O21" s="224"/>
    </row>
    <row r="22" spans="1:15" ht="256" x14ac:dyDescent="0.2">
      <c r="A22" s="181" t="s">
        <v>67</v>
      </c>
      <c r="B22" s="161" t="s">
        <v>529</v>
      </c>
      <c r="C22" s="190" t="s">
        <v>537</v>
      </c>
      <c r="D22" s="190" t="s">
        <v>557</v>
      </c>
      <c r="F22" s="12">
        <v>4</v>
      </c>
      <c r="G22" s="12">
        <f t="shared" ref="G22:G34" si="3">+F22/$F$34</f>
        <v>0.12903225806451613</v>
      </c>
      <c r="I22" s="219"/>
      <c r="J22" s="222"/>
      <c r="K22" s="221" t="s">
        <v>665</v>
      </c>
      <c r="L22" s="221" t="s">
        <v>519</v>
      </c>
      <c r="M22" s="223">
        <f t="shared" si="2"/>
        <v>3.2258064516129031E-2</v>
      </c>
      <c r="O22" s="224"/>
    </row>
    <row r="23" spans="1:15" ht="48" x14ac:dyDescent="0.2">
      <c r="A23" s="229" t="s">
        <v>201</v>
      </c>
      <c r="B23" s="161" t="s">
        <v>558</v>
      </c>
      <c r="C23" s="190" t="s">
        <v>537</v>
      </c>
      <c r="D23" s="190" t="s">
        <v>559</v>
      </c>
      <c r="F23" s="12">
        <v>3</v>
      </c>
      <c r="G23" s="12">
        <f t="shared" si="3"/>
        <v>9.6774193548387094E-2</v>
      </c>
      <c r="I23" s="221" t="s">
        <v>529</v>
      </c>
      <c r="J23" s="222">
        <v>9.6774193548387094E-2</v>
      </c>
      <c r="K23" s="221" t="s">
        <v>666</v>
      </c>
      <c r="L23" s="221" t="s">
        <v>537</v>
      </c>
      <c r="M23" s="223">
        <f t="shared" si="2"/>
        <v>3.2258064516129031E-2</v>
      </c>
      <c r="O23" s="224">
        <f>+J23/SUM($J$5:$J$35)</f>
        <v>9.6774193548387122E-2</v>
      </c>
    </row>
    <row r="24" spans="1:15" ht="32" x14ac:dyDescent="0.2">
      <c r="A24" s="162" t="s">
        <v>484</v>
      </c>
      <c r="B24" s="161" t="s">
        <v>547</v>
      </c>
      <c r="C24" s="190" t="s">
        <v>548</v>
      </c>
      <c r="D24" s="190" t="s">
        <v>549</v>
      </c>
      <c r="F24" s="12">
        <v>3</v>
      </c>
      <c r="G24" s="12">
        <f t="shared" si="3"/>
        <v>9.6774193548387094E-2</v>
      </c>
      <c r="I24" s="219"/>
      <c r="J24" s="222"/>
      <c r="K24" s="221" t="s">
        <v>667</v>
      </c>
      <c r="L24" s="221" t="s">
        <v>537</v>
      </c>
      <c r="M24" s="223">
        <f t="shared" si="2"/>
        <v>3.2258064516129031E-2</v>
      </c>
      <c r="O24" s="224"/>
    </row>
    <row r="25" spans="1:15" ht="48" x14ac:dyDescent="0.2">
      <c r="A25" s="162" t="s">
        <v>489</v>
      </c>
      <c r="B25" s="161" t="s">
        <v>547</v>
      </c>
      <c r="C25" s="190" t="s">
        <v>548</v>
      </c>
      <c r="D25" s="190" t="s">
        <v>549</v>
      </c>
      <c r="F25" s="12">
        <v>3</v>
      </c>
      <c r="G25" s="12">
        <f t="shared" si="3"/>
        <v>9.6774193548387094E-2</v>
      </c>
      <c r="I25" s="219"/>
      <c r="J25" s="222"/>
      <c r="K25" s="221" t="s">
        <v>668</v>
      </c>
      <c r="L25" s="221" t="s">
        <v>537</v>
      </c>
      <c r="M25" s="223">
        <f t="shared" si="2"/>
        <v>3.2258064516129031E-2</v>
      </c>
      <c r="O25" s="224"/>
    </row>
    <row r="26" spans="1:15" ht="80" x14ac:dyDescent="0.2">
      <c r="A26" s="162" t="s">
        <v>37</v>
      </c>
      <c r="B26" s="161" t="s">
        <v>547</v>
      </c>
      <c r="C26" s="190" t="s">
        <v>540</v>
      </c>
      <c r="D26" s="190" t="s">
        <v>356</v>
      </c>
      <c r="F26" s="12">
        <v>3</v>
      </c>
      <c r="G26" s="12">
        <f t="shared" si="3"/>
        <v>9.6774193548387094E-2</v>
      </c>
      <c r="I26" s="221" t="s">
        <v>669</v>
      </c>
      <c r="J26" s="222">
        <v>6.4516129032258104E-2</v>
      </c>
      <c r="K26" s="221" t="s">
        <v>670</v>
      </c>
      <c r="L26" s="221" t="s">
        <v>517</v>
      </c>
      <c r="M26" s="223">
        <f>+$G$27/$F$27</f>
        <v>3.2258064516129031E-2</v>
      </c>
      <c r="O26" s="224">
        <f>+J26/SUM($J$5:$J$35)</f>
        <v>6.4516129032258118E-2</v>
      </c>
    </row>
    <row r="27" spans="1:15" ht="48" x14ac:dyDescent="0.2">
      <c r="A27" s="162" t="s">
        <v>124</v>
      </c>
      <c r="B27" s="161" t="s">
        <v>556</v>
      </c>
      <c r="C27" s="190" t="s">
        <v>519</v>
      </c>
      <c r="D27" s="190" t="s">
        <v>557</v>
      </c>
      <c r="F27" s="12">
        <v>2</v>
      </c>
      <c r="G27" s="12">
        <f t="shared" si="3"/>
        <v>6.4516129032258063E-2</v>
      </c>
      <c r="I27" s="219"/>
      <c r="J27" s="222"/>
      <c r="K27" s="221" t="s">
        <v>671</v>
      </c>
      <c r="L27" s="221" t="s">
        <v>517</v>
      </c>
      <c r="M27" s="223">
        <f t="shared" ref="M27:M31" si="4">+$G$27/$F$27</f>
        <v>3.2258064516129031E-2</v>
      </c>
    </row>
    <row r="28" spans="1:15" ht="96" x14ac:dyDescent="0.2">
      <c r="A28" s="174" t="s">
        <v>128</v>
      </c>
      <c r="B28" s="161" t="s">
        <v>556</v>
      </c>
      <c r="C28" s="190" t="s">
        <v>356</v>
      </c>
      <c r="D28" s="190" t="s">
        <v>553</v>
      </c>
      <c r="F28" s="12">
        <v>2</v>
      </c>
      <c r="G28" s="12">
        <f t="shared" si="3"/>
        <v>6.4516129032258063E-2</v>
      </c>
      <c r="I28" s="221" t="s">
        <v>518</v>
      </c>
      <c r="J28" s="222">
        <v>6.4516129032258104E-2</v>
      </c>
      <c r="K28" s="221" t="s">
        <v>672</v>
      </c>
      <c r="L28" s="221" t="s">
        <v>519</v>
      </c>
      <c r="M28" s="223">
        <f t="shared" si="4"/>
        <v>3.2258064516129031E-2</v>
      </c>
      <c r="O28" s="224">
        <f>+J28/SUM($J$5:$J$35)</f>
        <v>6.4516129032258118E-2</v>
      </c>
    </row>
    <row r="29" spans="1:15" ht="160" x14ac:dyDescent="0.2">
      <c r="A29" s="162" t="s">
        <v>151</v>
      </c>
      <c r="B29" s="161" t="s">
        <v>560</v>
      </c>
      <c r="C29" s="190" t="s">
        <v>356</v>
      </c>
      <c r="D29" s="190" t="s">
        <v>526</v>
      </c>
      <c r="F29" s="12">
        <v>2</v>
      </c>
      <c r="G29" s="12">
        <f t="shared" si="3"/>
        <v>6.4516129032258063E-2</v>
      </c>
      <c r="I29" s="219"/>
      <c r="J29" s="222"/>
      <c r="K29" s="221" t="s">
        <v>673</v>
      </c>
      <c r="L29" s="221" t="s">
        <v>542</v>
      </c>
      <c r="M29" s="223">
        <f t="shared" si="4"/>
        <v>3.2258064516129031E-2</v>
      </c>
    </row>
    <row r="30" spans="1:15" ht="80" x14ac:dyDescent="0.2">
      <c r="A30" s="181" t="s">
        <v>496</v>
      </c>
      <c r="B30" s="161" t="s">
        <v>532</v>
      </c>
      <c r="C30" s="190" t="s">
        <v>533</v>
      </c>
      <c r="D30" s="190" t="s">
        <v>546</v>
      </c>
      <c r="F30" s="12">
        <v>1</v>
      </c>
      <c r="G30" s="12">
        <f t="shared" si="3"/>
        <v>3.2258064516129031E-2</v>
      </c>
      <c r="I30" s="221" t="s">
        <v>556</v>
      </c>
      <c r="J30" s="222">
        <v>6.4516129032258104E-2</v>
      </c>
      <c r="K30" s="221" t="s">
        <v>674</v>
      </c>
      <c r="L30" s="221" t="s">
        <v>519</v>
      </c>
      <c r="M30" s="223">
        <f t="shared" si="4"/>
        <v>3.2258064516129031E-2</v>
      </c>
      <c r="O30" s="224">
        <f>+J30/SUM($J$5:$J$35)</f>
        <v>6.4516129032258118E-2</v>
      </c>
    </row>
    <row r="31" spans="1:15" ht="160" x14ac:dyDescent="0.2">
      <c r="A31" s="174" t="s">
        <v>199</v>
      </c>
      <c r="B31" s="161" t="s">
        <v>564</v>
      </c>
      <c r="C31" s="190" t="s">
        <v>517</v>
      </c>
      <c r="D31" s="190" t="s">
        <v>356</v>
      </c>
      <c r="F31" s="12">
        <v>1</v>
      </c>
      <c r="G31" s="12">
        <f t="shared" si="3"/>
        <v>3.2258064516129031E-2</v>
      </c>
      <c r="I31" s="219"/>
      <c r="J31" s="222"/>
      <c r="K31" s="221" t="s">
        <v>675</v>
      </c>
      <c r="L31" s="221" t="s">
        <v>553</v>
      </c>
      <c r="M31" s="223">
        <f t="shared" si="4"/>
        <v>3.2258064516129031E-2</v>
      </c>
    </row>
    <row r="32" spans="1:15" ht="80" x14ac:dyDescent="0.2">
      <c r="A32" s="174" t="s">
        <v>458</v>
      </c>
      <c r="B32" s="161" t="s">
        <v>564</v>
      </c>
      <c r="C32" s="190" t="s">
        <v>540</v>
      </c>
      <c r="D32" s="190" t="s">
        <v>356</v>
      </c>
      <c r="F32" s="12">
        <v>1</v>
      </c>
      <c r="G32" s="12">
        <f t="shared" si="3"/>
        <v>3.2258064516129031E-2</v>
      </c>
      <c r="I32" s="221" t="s">
        <v>512</v>
      </c>
      <c r="J32" s="222">
        <v>3.2258064516128997E-2</v>
      </c>
      <c r="K32" s="221" t="s">
        <v>676</v>
      </c>
      <c r="L32" s="221" t="s">
        <v>533</v>
      </c>
      <c r="M32" s="223">
        <f>+$G$31</f>
        <v>3.2258064516129031E-2</v>
      </c>
      <c r="O32" s="224">
        <f t="shared" ref="O32:O35" si="5">+J32/SUM($J$5:$J$35)</f>
        <v>3.2258064516129004E-2</v>
      </c>
    </row>
    <row r="33" spans="1:15" ht="64" x14ac:dyDescent="0.2">
      <c r="A33" s="181" t="s">
        <v>84</v>
      </c>
      <c r="B33" s="161" t="s">
        <v>564</v>
      </c>
      <c r="C33" s="190" t="s">
        <v>540</v>
      </c>
      <c r="D33" s="190" t="s">
        <v>356</v>
      </c>
      <c r="F33" s="12">
        <v>1</v>
      </c>
      <c r="G33" s="12">
        <f t="shared" si="3"/>
        <v>3.2258064516129031E-2</v>
      </c>
      <c r="I33" s="221" t="s">
        <v>532</v>
      </c>
      <c r="J33" s="222">
        <v>3.2258064516128997E-2</v>
      </c>
      <c r="K33" s="221" t="s">
        <v>677</v>
      </c>
      <c r="L33" s="221" t="s">
        <v>533</v>
      </c>
      <c r="M33" s="223">
        <f t="shared" ref="M33:M35" si="6">+$G$31</f>
        <v>3.2258064516129031E-2</v>
      </c>
      <c r="O33" s="224">
        <f t="shared" si="5"/>
        <v>3.2258064516129004E-2</v>
      </c>
    </row>
    <row r="34" spans="1:15" ht="96" x14ac:dyDescent="0.2">
      <c r="F34" s="12">
        <v>31</v>
      </c>
      <c r="G34" s="12">
        <f t="shared" si="3"/>
        <v>1</v>
      </c>
      <c r="I34" s="221" t="s">
        <v>678</v>
      </c>
      <c r="J34" s="222">
        <v>3.2258064516128997E-2</v>
      </c>
      <c r="K34" s="221" t="s">
        <v>679</v>
      </c>
      <c r="L34" s="221" t="s">
        <v>537</v>
      </c>
      <c r="M34" s="223">
        <f t="shared" si="6"/>
        <v>3.2258064516129031E-2</v>
      </c>
      <c r="O34" s="224">
        <f t="shared" si="5"/>
        <v>3.2258064516129004E-2</v>
      </c>
    </row>
    <row r="35" spans="1:15" ht="96" x14ac:dyDescent="0.2">
      <c r="I35" s="221" t="s">
        <v>560</v>
      </c>
      <c r="J35" s="222">
        <v>3.2258064516128997E-2</v>
      </c>
      <c r="K35" s="221" t="s">
        <v>680</v>
      </c>
      <c r="L35" s="221" t="s">
        <v>526</v>
      </c>
      <c r="M35" s="223">
        <f t="shared" si="6"/>
        <v>3.2258064516129031E-2</v>
      </c>
      <c r="N35" s="12" t="str">
        <f t="shared" ref="N35" si="7">+PROPER(K35)</f>
        <v>Capacidades Técnicas Y Productivas Del Sector Metalmecánico</v>
      </c>
      <c r="O35" s="224">
        <f t="shared" si="5"/>
        <v>3.2258064516129004E-2</v>
      </c>
    </row>
    <row r="36" spans="1:15" ht="16" x14ac:dyDescent="0.2">
      <c r="I36" s="226" t="s">
        <v>635</v>
      </c>
      <c r="J36" s="227">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J14"/>
  <sheetViews>
    <sheetView workbookViewId="0">
      <selection activeCell="E7" sqref="E7"/>
    </sheetView>
  </sheetViews>
  <sheetFormatPr baseColWidth="10" defaultColWidth="11" defaultRowHeight="15" x14ac:dyDescent="0.2"/>
  <cols>
    <col min="1" max="1" width="66.5" style="10" customWidth="1"/>
    <col min="2" max="2" width="19.83203125" style="10" customWidth="1"/>
    <col min="3" max="3" width="19.83203125" style="10" bestFit="1" customWidth="1"/>
    <col min="4" max="4" width="20.33203125" style="10" customWidth="1"/>
    <col min="5" max="16384" width="11" style="10"/>
  </cols>
  <sheetData>
    <row r="3" spans="1:10" ht="23" customHeight="1" x14ac:dyDescent="0.2">
      <c r="A3" s="230" t="s">
        <v>617</v>
      </c>
      <c r="B3" s="230" t="s">
        <v>505</v>
      </c>
      <c r="C3" s="230" t="s">
        <v>618</v>
      </c>
      <c r="D3" s="230" t="s">
        <v>619</v>
      </c>
    </row>
    <row r="4" spans="1:10" ht="32" x14ac:dyDescent="0.2">
      <c r="A4" s="162" t="s">
        <v>368</v>
      </c>
      <c r="B4" s="165" t="s">
        <v>525</v>
      </c>
      <c r="C4" s="166" t="s">
        <v>519</v>
      </c>
      <c r="D4" s="166" t="s">
        <v>526</v>
      </c>
      <c r="F4" s="10" t="s">
        <v>525</v>
      </c>
      <c r="G4" s="231">
        <v>0.25</v>
      </c>
      <c r="H4" s="10" t="s">
        <v>681</v>
      </c>
      <c r="I4" s="10" t="s">
        <v>519</v>
      </c>
      <c r="J4" s="10">
        <f>+G4/2</f>
        <v>0.125</v>
      </c>
    </row>
    <row r="5" spans="1:10" ht="37.5" customHeight="1" x14ac:dyDescent="0.2">
      <c r="A5" s="194" t="s">
        <v>682</v>
      </c>
      <c r="B5" s="165" t="s">
        <v>525</v>
      </c>
      <c r="C5" s="160" t="s">
        <v>356</v>
      </c>
      <c r="D5" s="160" t="s">
        <v>581</v>
      </c>
      <c r="G5" s="231"/>
      <c r="H5" s="10" t="s">
        <v>683</v>
      </c>
      <c r="I5" s="10" t="s">
        <v>581</v>
      </c>
      <c r="J5" s="10">
        <v>0.125</v>
      </c>
    </row>
    <row r="6" spans="1:10" ht="40" x14ac:dyDescent="0.2">
      <c r="A6" s="181" t="s">
        <v>442</v>
      </c>
      <c r="B6" s="165" t="s">
        <v>516</v>
      </c>
      <c r="C6" s="166" t="s">
        <v>356</v>
      </c>
      <c r="D6" s="166" t="s">
        <v>553</v>
      </c>
      <c r="F6" s="10" t="s">
        <v>516</v>
      </c>
      <c r="G6" s="231">
        <v>0.25</v>
      </c>
      <c r="H6" s="10" t="s">
        <v>684</v>
      </c>
      <c r="I6" s="10" t="s">
        <v>553</v>
      </c>
      <c r="J6" s="10">
        <f>+G6/2</f>
        <v>0.125</v>
      </c>
    </row>
    <row r="7" spans="1:10" ht="66" customHeight="1" x14ac:dyDescent="0.2">
      <c r="A7" s="162" t="s">
        <v>421</v>
      </c>
      <c r="B7" s="165" t="s">
        <v>516</v>
      </c>
      <c r="C7" s="166" t="s">
        <v>542</v>
      </c>
      <c r="D7" s="166" t="s">
        <v>356</v>
      </c>
      <c r="G7" s="231"/>
      <c r="H7" s="10" t="s">
        <v>685</v>
      </c>
      <c r="I7" s="10" t="s">
        <v>542</v>
      </c>
      <c r="J7" s="10">
        <v>0.125</v>
      </c>
    </row>
    <row r="8" spans="1:10" ht="20" x14ac:dyDescent="0.2">
      <c r="A8" s="162" t="s">
        <v>388</v>
      </c>
      <c r="B8" s="165" t="s">
        <v>529</v>
      </c>
      <c r="C8" s="166" t="s">
        <v>356</v>
      </c>
      <c r="D8" s="166" t="s">
        <v>559</v>
      </c>
      <c r="F8" s="10" t="s">
        <v>547</v>
      </c>
      <c r="G8" s="231">
        <v>0.25</v>
      </c>
      <c r="H8" s="10" t="s">
        <v>686</v>
      </c>
      <c r="I8" s="10" t="s">
        <v>540</v>
      </c>
      <c r="J8" s="10">
        <f>+G8/2</f>
        <v>0.125</v>
      </c>
    </row>
    <row r="9" spans="1:10" ht="20" x14ac:dyDescent="0.2">
      <c r="A9" s="194" t="s">
        <v>687</v>
      </c>
      <c r="B9" s="165" t="s">
        <v>547</v>
      </c>
      <c r="C9" s="166" t="s">
        <v>540</v>
      </c>
      <c r="D9" s="166" t="s">
        <v>356</v>
      </c>
      <c r="G9" s="231"/>
      <c r="H9" s="10" t="s">
        <v>688</v>
      </c>
      <c r="I9" s="10" t="s">
        <v>549</v>
      </c>
      <c r="J9" s="10">
        <v>0.125</v>
      </c>
    </row>
    <row r="10" spans="1:10" ht="20" x14ac:dyDescent="0.2">
      <c r="A10" s="194" t="s">
        <v>689</v>
      </c>
      <c r="B10" s="165" t="s">
        <v>547</v>
      </c>
      <c r="C10" s="160" t="s">
        <v>356</v>
      </c>
      <c r="D10" s="160" t="s">
        <v>549</v>
      </c>
      <c r="F10" s="10" t="s">
        <v>690</v>
      </c>
      <c r="G10" s="231">
        <v>0.125</v>
      </c>
      <c r="H10" s="10" t="s">
        <v>691</v>
      </c>
      <c r="I10" s="10" t="s">
        <v>549</v>
      </c>
      <c r="J10" s="10">
        <f>+G10</f>
        <v>0.125</v>
      </c>
    </row>
    <row r="11" spans="1:10" ht="20" x14ac:dyDescent="0.2">
      <c r="A11" s="174" t="s">
        <v>468</v>
      </c>
      <c r="B11" s="165" t="s">
        <v>564</v>
      </c>
      <c r="C11" s="160" t="s">
        <v>540</v>
      </c>
      <c r="D11" s="160" t="s">
        <v>356</v>
      </c>
      <c r="F11" s="10" t="s">
        <v>564</v>
      </c>
      <c r="G11" s="231">
        <v>0.125</v>
      </c>
      <c r="H11" s="10" t="s">
        <v>692</v>
      </c>
      <c r="I11" s="10" t="s">
        <v>540</v>
      </c>
      <c r="J11" s="10">
        <f>+G11</f>
        <v>0.125</v>
      </c>
    </row>
    <row r="14" spans="1:10" x14ac:dyDescent="0.2">
      <c r="G14" s="10">
        <v>8</v>
      </c>
    </row>
  </sheetData>
  <sortState xmlns:xlrd2="http://schemas.microsoft.com/office/spreadsheetml/2017/richdata2" ref="A4:D11">
    <sortCondition ref="B4:B11"/>
  </sortState>
  <dataValidations count="4">
    <dataValidation type="list" allowBlank="1" showInputMessage="1" showErrorMessage="1" sqref="B4:B5" xr:uid="{00000000-0002-0000-0400-000000000000}"/>
    <dataValidation type="list" allowBlank="1" showInputMessage="1" showErrorMessage="1" sqref="B6:B11" xr:uid="{00000000-0002-0000-0400-000001000000}">
      <formula1>"Agroindustrial,Biotecnologia, Comercio, Industrias Creativas y Culturales,4.0 , Metalmecanico, Moda, Turismo, Salud, CTeI, Desarrollo Ambiental, Desarrollo Social, Educacion Superior, Internacionalizacion,Infraestructura, Logistica"</formula1>
    </dataValidation>
    <dataValidation type="list" allowBlank="1" showInputMessage="1" showErrorMessage="1" sqref="C4:C11" xr:uid="{00000000-0002-0000-0400-000002000000}">
      <formula1>"Salud pública, Pasajeros vía aérea, Inversión en ACTI, Conectividad aérea, Brecha Laboral H/M , Inversion Servicios ambientales, Cobertura financiera, Transparencia, Revistas, Empresas ISO14001, Vias Primarias, Regalias, edu.Media, N/A"</formula1>
    </dataValidation>
    <dataValidation type="list" allowBlank="1" showInputMessage="1" showErrorMessage="1" sqref="D4:D11" xr:uid="{00000000-0002-0000-0400-000003000000}">
      <formula1>"Registro empresarial,Vias Depto,Camas especializadas, Recaudo, Gobierno Digital, Empleo vulnerable H/M, Docentes edu.sup, estudiantes IETDH,Densidad empresarial, Diseños industriales, Emisiones CO2,Hogares con PC,Formalidad laboral,Inv.Cient,TIC,Salud,N/A"</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9"/>
  <sheetViews>
    <sheetView workbookViewId="0">
      <selection activeCell="C16" sqref="C16"/>
    </sheetView>
  </sheetViews>
  <sheetFormatPr baseColWidth="10" defaultColWidth="9.1640625" defaultRowHeight="15" x14ac:dyDescent="0.2"/>
  <cols>
    <col min="2" max="2" width="59.5" customWidth="1"/>
    <col min="3" max="3" width="27" customWidth="1"/>
    <col min="4" max="4" width="28.5" customWidth="1"/>
  </cols>
  <sheetData>
    <row r="2" spans="2:4" x14ac:dyDescent="0.2">
      <c r="B2" s="1" t="s">
        <v>624</v>
      </c>
      <c r="C2" s="1" t="s">
        <v>625</v>
      </c>
      <c r="D2" s="1"/>
    </row>
    <row r="3" spans="2:4" x14ac:dyDescent="0.2">
      <c r="B3" s="2" t="s">
        <v>627</v>
      </c>
      <c r="C3" s="2" t="s">
        <v>519</v>
      </c>
      <c r="D3" s="2">
        <v>4.7619047619047603E-2</v>
      </c>
    </row>
    <row r="4" spans="2:4" x14ac:dyDescent="0.2">
      <c r="B4" s="2" t="s">
        <v>693</v>
      </c>
      <c r="C4" s="2" t="s">
        <v>519</v>
      </c>
      <c r="D4" s="2">
        <v>4.7619047619047603E-2</v>
      </c>
    </row>
    <row r="5" spans="2:4" x14ac:dyDescent="0.2">
      <c r="B5" s="2" t="s">
        <v>694</v>
      </c>
      <c r="C5" s="2" t="s">
        <v>519</v>
      </c>
      <c r="D5" s="2">
        <v>4.7619047619047603E-2</v>
      </c>
    </row>
    <row r="6" spans="2:4" x14ac:dyDescent="0.2">
      <c r="B6" s="2" t="s">
        <v>636</v>
      </c>
      <c r="C6" s="2" t="s">
        <v>519</v>
      </c>
      <c r="D6" s="2">
        <v>4.7619047619047603E-2</v>
      </c>
    </row>
    <row r="7" spans="2:4" x14ac:dyDescent="0.2">
      <c r="B7" s="2" t="s">
        <v>695</v>
      </c>
      <c r="C7" s="2" t="s">
        <v>519</v>
      </c>
      <c r="D7" s="2">
        <v>4.7619047619047603E-2</v>
      </c>
    </row>
    <row r="8" spans="2:4" x14ac:dyDescent="0.2">
      <c r="B8" s="3" t="s">
        <v>696</v>
      </c>
      <c r="C8" s="2" t="s">
        <v>519</v>
      </c>
      <c r="D8" s="2">
        <v>4.7619047619047603E-2</v>
      </c>
    </row>
    <row r="9" spans="2:4" x14ac:dyDescent="0.2">
      <c r="B9" s="2" t="s">
        <v>697</v>
      </c>
      <c r="C9" s="2"/>
      <c r="D9" s="2"/>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ADCI</vt:lpstr>
      <vt:lpstr>ADCI Actualizado</vt:lpstr>
      <vt:lpstr>Hoja1</vt:lpstr>
      <vt:lpstr>Corto</vt:lpstr>
      <vt:lpstr>Mediano</vt:lpstr>
      <vt:lpstr>Largo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Garcia Zapata</dc:creator>
  <cp:lastModifiedBy>Juan Jose Pacheco Ramirez</cp:lastModifiedBy>
  <dcterms:created xsi:type="dcterms:W3CDTF">2022-08-31T21:46:00Z</dcterms:created>
  <dcterms:modified xsi:type="dcterms:W3CDTF">2024-04-18T15:24:49Z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C15C15CE07484EDAB2B10682FC052ECA_12</vt:lpwstr>
  </property>
  <property fmtid="{D5CDD505-2E9C-101B-9397-08002B2CF9AE}" pid="3" name="KSOProductBuildVer">
    <vt:lpwstr>1033-12.2.0.13266</vt:lpwstr>
  </property>
</Properties>
</file>